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2"/>
  </bookViews>
  <sheets>
    <sheet name="в разрезе детских садов" sheetId="1" r:id="rId1"/>
    <sheet name="свод по детским садам" sheetId="2" r:id="rId2"/>
    <sheet name="разрез по школам" sheetId="5" r:id="rId3"/>
    <sheet name="свод  по школам на 1.09.20" sheetId="3" r:id="rId4"/>
  </sheets>
  <definedNames>
    <definedName name="_xlnm.Print_Titles" localSheetId="0">'в разрезе детских садов'!$A:$B</definedName>
    <definedName name="_xlnm.Print_Titles" localSheetId="2">'разрез по школам'!$A:$A</definedName>
    <definedName name="_xlnm.Print_Titles" localSheetId="3">'свод  по школам на 1.09.20'!$A:$B,'свод  по школам на 1.09.20'!$2:$4</definedName>
    <definedName name="_xlnm.Print_Titles" localSheetId="1">'свод по детским садам'!$1:$1</definedName>
    <definedName name="_xlnm.Print_Area" localSheetId="0">'в разрезе детских садов'!$A$1:$BM$27</definedName>
    <definedName name="_xlnm.Print_Area" localSheetId="1">'свод по детским садам'!$A$1:$R$28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5"/>
  <c r="M68" i="3"/>
  <c r="J68"/>
  <c r="L68"/>
  <c r="K68"/>
  <c r="C23" l="1"/>
  <c r="C24"/>
  <c r="C22"/>
  <c r="J9" i="2" l="1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K8"/>
  <c r="J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H8"/>
  <c r="G8"/>
  <c r="D9"/>
  <c r="E9"/>
  <c r="N9" s="1"/>
  <c r="D10"/>
  <c r="E10"/>
  <c r="D11"/>
  <c r="E11"/>
  <c r="D12"/>
  <c r="M12" s="1"/>
  <c r="E12"/>
  <c r="N12" s="1"/>
  <c r="D13"/>
  <c r="M13" s="1"/>
  <c r="E13"/>
  <c r="N13" s="1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E8"/>
  <c r="N8" s="1"/>
  <c r="D8"/>
  <c r="M8" l="1"/>
  <c r="M10"/>
  <c r="M25"/>
  <c r="M24"/>
  <c r="M23"/>
  <c r="M22"/>
  <c r="M21"/>
  <c r="M20"/>
  <c r="M19"/>
  <c r="M18"/>
  <c r="M17"/>
  <c r="M16"/>
  <c r="M15"/>
  <c r="M14"/>
  <c r="M11"/>
  <c r="N25"/>
  <c r="N24"/>
  <c r="N23"/>
  <c r="N22"/>
  <c r="N21"/>
  <c r="N20"/>
  <c r="N19"/>
  <c r="N18"/>
  <c r="N17"/>
  <c r="N16"/>
  <c r="N15"/>
  <c r="N14"/>
  <c r="N11"/>
  <c r="N10"/>
  <c r="M9"/>
  <c r="BK16" i="5"/>
  <c r="BK15"/>
  <c r="BK14"/>
  <c r="BK13"/>
  <c r="BK12"/>
  <c r="BK9"/>
  <c r="BK8"/>
  <c r="BK7"/>
  <c r="BK6"/>
  <c r="C79" i="3" l="1"/>
  <c r="D79"/>
  <c r="E79"/>
  <c r="F79"/>
  <c r="C80"/>
  <c r="D80"/>
  <c r="E80"/>
  <c r="F80"/>
  <c r="C81"/>
  <c r="D81"/>
  <c r="E81"/>
  <c r="F81"/>
  <c r="C82"/>
  <c r="D82"/>
  <c r="E82"/>
  <c r="F82"/>
  <c r="C83"/>
  <c r="D83"/>
  <c r="E83"/>
  <c r="F83"/>
  <c r="C84"/>
  <c r="D84"/>
  <c r="E84"/>
  <c r="F84"/>
  <c r="C85"/>
  <c r="D85"/>
  <c r="E85"/>
  <c r="F85"/>
  <c r="C86"/>
  <c r="D86"/>
  <c r="E86"/>
  <c r="F86"/>
  <c r="C87"/>
  <c r="D87"/>
  <c r="E87"/>
  <c r="F87"/>
  <c r="C88"/>
  <c r="D88"/>
  <c r="E88"/>
  <c r="F88"/>
  <c r="C89"/>
  <c r="D89"/>
  <c r="E89"/>
  <c r="F89"/>
  <c r="C90"/>
  <c r="D90"/>
  <c r="E90"/>
  <c r="F90"/>
  <c r="C91"/>
  <c r="D91"/>
  <c r="E91"/>
  <c r="F91"/>
  <c r="C92"/>
  <c r="D92"/>
  <c r="E92"/>
  <c r="F92"/>
  <c r="C93"/>
  <c r="D93"/>
  <c r="E93"/>
  <c r="F93"/>
  <c r="C94"/>
  <c r="D94"/>
  <c r="E94"/>
  <c r="F94"/>
  <c r="C95"/>
  <c r="D95"/>
  <c r="E95"/>
  <c r="F95"/>
  <c r="C96"/>
  <c r="D96"/>
  <c r="E96"/>
  <c r="F96"/>
  <c r="C97"/>
  <c r="D97"/>
  <c r="E97"/>
  <c r="F97"/>
  <c r="C98"/>
  <c r="D98"/>
  <c r="E98"/>
  <c r="F98"/>
  <c r="C99"/>
  <c r="D99"/>
  <c r="E99"/>
  <c r="F99"/>
  <c r="D78"/>
  <c r="E78"/>
  <c r="F78"/>
  <c r="C78"/>
  <c r="C55"/>
  <c r="D55"/>
  <c r="E55"/>
  <c r="F55"/>
  <c r="C56"/>
  <c r="D56"/>
  <c r="E56"/>
  <c r="F56"/>
  <c r="C57"/>
  <c r="D57"/>
  <c r="E57"/>
  <c r="F57"/>
  <c r="C58"/>
  <c r="D58"/>
  <c r="E58"/>
  <c r="F58"/>
  <c r="C59"/>
  <c r="D59"/>
  <c r="E59"/>
  <c r="F59"/>
  <c r="C60"/>
  <c r="D60"/>
  <c r="E60"/>
  <c r="F60"/>
  <c r="C61"/>
  <c r="D61"/>
  <c r="E61"/>
  <c r="F61"/>
  <c r="C62"/>
  <c r="D62"/>
  <c r="E62"/>
  <c r="F62"/>
  <c r="C63"/>
  <c r="D63"/>
  <c r="E63"/>
  <c r="F63"/>
  <c r="C64"/>
  <c r="D64"/>
  <c r="E64"/>
  <c r="F64"/>
  <c r="C65"/>
  <c r="D65"/>
  <c r="E65"/>
  <c r="F65"/>
  <c r="C66"/>
  <c r="D66"/>
  <c r="E66"/>
  <c r="F66"/>
  <c r="C67"/>
  <c r="D67"/>
  <c r="E67"/>
  <c r="F67"/>
  <c r="C68"/>
  <c r="D68"/>
  <c r="E68"/>
  <c r="F68"/>
  <c r="C69"/>
  <c r="D69"/>
  <c r="E69"/>
  <c r="F69"/>
  <c r="C70"/>
  <c r="D70"/>
  <c r="E70"/>
  <c r="F70"/>
  <c r="C71"/>
  <c r="D71"/>
  <c r="E71"/>
  <c r="F71"/>
  <c r="C72"/>
  <c r="D72"/>
  <c r="E72"/>
  <c r="F72"/>
  <c r="C73"/>
  <c r="D73"/>
  <c r="E73"/>
  <c r="F73"/>
  <c r="C74"/>
  <c r="D74"/>
  <c r="E74"/>
  <c r="F74"/>
  <c r="C75"/>
  <c r="D75"/>
  <c r="E75"/>
  <c r="F75"/>
  <c r="C76"/>
  <c r="D76"/>
  <c r="E76"/>
  <c r="F76"/>
  <c r="D54"/>
  <c r="E54"/>
  <c r="F54"/>
  <c r="C54"/>
  <c r="C28"/>
  <c r="D28"/>
  <c r="E28"/>
  <c r="F28"/>
  <c r="C29"/>
  <c r="D29"/>
  <c r="E29"/>
  <c r="F29"/>
  <c r="C30"/>
  <c r="D30"/>
  <c r="E30"/>
  <c r="F30"/>
  <c r="C31"/>
  <c r="D31"/>
  <c r="E31"/>
  <c r="F31"/>
  <c r="C32"/>
  <c r="D32"/>
  <c r="E32"/>
  <c r="F32"/>
  <c r="C33"/>
  <c r="D33"/>
  <c r="E33"/>
  <c r="F33"/>
  <c r="C34"/>
  <c r="D34"/>
  <c r="E34"/>
  <c r="F34"/>
  <c r="C35"/>
  <c r="D35"/>
  <c r="E35"/>
  <c r="F35"/>
  <c r="C36"/>
  <c r="D36"/>
  <c r="E36"/>
  <c r="F36"/>
  <c r="C37"/>
  <c r="D37"/>
  <c r="E37"/>
  <c r="F37"/>
  <c r="C38"/>
  <c r="D38"/>
  <c r="E38"/>
  <c r="F38"/>
  <c r="C39"/>
  <c r="D39"/>
  <c r="E39"/>
  <c r="F39"/>
  <c r="C40"/>
  <c r="D40"/>
  <c r="E40"/>
  <c r="F40"/>
  <c r="C41"/>
  <c r="D41"/>
  <c r="E41"/>
  <c r="F41"/>
  <c r="C42"/>
  <c r="D42"/>
  <c r="E42"/>
  <c r="F42"/>
  <c r="C43"/>
  <c r="D43"/>
  <c r="E43"/>
  <c r="F43"/>
  <c r="C44"/>
  <c r="D44"/>
  <c r="E44"/>
  <c r="F44"/>
  <c r="C45"/>
  <c r="D45"/>
  <c r="E45"/>
  <c r="F45"/>
  <c r="C46"/>
  <c r="D46"/>
  <c r="E46"/>
  <c r="F46"/>
  <c r="C47"/>
  <c r="D47"/>
  <c r="E47"/>
  <c r="F47"/>
  <c r="C48"/>
  <c r="D48"/>
  <c r="E48"/>
  <c r="F48"/>
  <c r="C49"/>
  <c r="D49"/>
  <c r="E49"/>
  <c r="F49"/>
  <c r="D27"/>
  <c r="E27"/>
  <c r="F27"/>
  <c r="C27"/>
  <c r="D23"/>
  <c r="E23"/>
  <c r="F23"/>
  <c r="D24"/>
  <c r="E24"/>
  <c r="F24"/>
  <c r="F22"/>
  <c r="E22"/>
  <c r="D22"/>
  <c r="C8"/>
  <c r="D8"/>
  <c r="E8"/>
  <c r="F8"/>
  <c r="C9"/>
  <c r="D9"/>
  <c r="E9"/>
  <c r="F9"/>
  <c r="C10"/>
  <c r="D10"/>
  <c r="E10"/>
  <c r="F10"/>
  <c r="C11"/>
  <c r="D11"/>
  <c r="E11"/>
  <c r="F11"/>
  <c r="C12"/>
  <c r="D12"/>
  <c r="E12"/>
  <c r="F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C18"/>
  <c r="D18"/>
  <c r="E18"/>
  <c r="F18"/>
  <c r="C19"/>
  <c r="D19"/>
  <c r="E19"/>
  <c r="F19"/>
  <c r="C20"/>
  <c r="D20"/>
  <c r="E20"/>
  <c r="F20"/>
  <c r="D7"/>
  <c r="E7"/>
  <c r="F7"/>
  <c r="C7"/>
  <c r="G7" s="1"/>
  <c r="BY77"/>
  <c r="BX77"/>
  <c r="BW77"/>
  <c r="BV77"/>
  <c r="BY50"/>
  <c r="BY25" s="1"/>
  <c r="BX50"/>
  <c r="BW50"/>
  <c r="BV50"/>
  <c r="BY26"/>
  <c r="BX26"/>
  <c r="BW26"/>
  <c r="BV26"/>
  <c r="BV25" s="1"/>
  <c r="BY21"/>
  <c r="BX21"/>
  <c r="BW21"/>
  <c r="BV21"/>
  <c r="BY6"/>
  <c r="BX6"/>
  <c r="BW6"/>
  <c r="BV6"/>
  <c r="BU77"/>
  <c r="BT77"/>
  <c r="BS77"/>
  <c r="BR77"/>
  <c r="BU50"/>
  <c r="BT50"/>
  <c r="BS50"/>
  <c r="BR50"/>
  <c r="BR25" s="1"/>
  <c r="BU26"/>
  <c r="BT26"/>
  <c r="BT25" s="1"/>
  <c r="BS26"/>
  <c r="BR26"/>
  <c r="BU21"/>
  <c r="BT21"/>
  <c r="BS21"/>
  <c r="BR21"/>
  <c r="BU6"/>
  <c r="BT6"/>
  <c r="BS6"/>
  <c r="BR6"/>
  <c r="BM77"/>
  <c r="BL77"/>
  <c r="BK77"/>
  <c r="BJ77"/>
  <c r="BI77"/>
  <c r="BH77"/>
  <c r="BG77"/>
  <c r="BF77"/>
  <c r="BM50"/>
  <c r="BM25" s="1"/>
  <c r="BL50"/>
  <c r="BK50"/>
  <c r="BJ50"/>
  <c r="BI50"/>
  <c r="BI25" s="1"/>
  <c r="BH50"/>
  <c r="BG50"/>
  <c r="BF50"/>
  <c r="BM26"/>
  <c r="BL26"/>
  <c r="BL25" s="1"/>
  <c r="BK26"/>
  <c r="BK25" s="1"/>
  <c r="BJ26"/>
  <c r="BI26"/>
  <c r="BH26"/>
  <c r="BG26"/>
  <c r="BF26"/>
  <c r="BH25"/>
  <c r="BM21"/>
  <c r="BL21"/>
  <c r="BK21"/>
  <c r="BJ21"/>
  <c r="BI21"/>
  <c r="BH21"/>
  <c r="BG21"/>
  <c r="BF21"/>
  <c r="BM6"/>
  <c r="BL6"/>
  <c r="BK6"/>
  <c r="BJ6"/>
  <c r="BI6"/>
  <c r="BH6"/>
  <c r="BG6"/>
  <c r="BF6"/>
  <c r="BE77"/>
  <c r="BD77"/>
  <c r="BC77"/>
  <c r="BB77"/>
  <c r="BA77"/>
  <c r="AZ77"/>
  <c r="AY77"/>
  <c r="AX77"/>
  <c r="BE50"/>
  <c r="BD50"/>
  <c r="BC50"/>
  <c r="BB50"/>
  <c r="BB25" s="1"/>
  <c r="BA50"/>
  <c r="AZ50"/>
  <c r="AY50"/>
  <c r="AX50"/>
  <c r="BE26"/>
  <c r="BE25" s="1"/>
  <c r="BD26"/>
  <c r="BC26"/>
  <c r="BC25" s="1"/>
  <c r="BB26"/>
  <c r="BA26"/>
  <c r="AZ26"/>
  <c r="AY26"/>
  <c r="AY25" s="1"/>
  <c r="AX26"/>
  <c r="BE21"/>
  <c r="BD21"/>
  <c r="BC21"/>
  <c r="BB21"/>
  <c r="BA21"/>
  <c r="AZ21"/>
  <c r="AY21"/>
  <c r="AX21"/>
  <c r="BE6"/>
  <c r="BD6"/>
  <c r="BC6"/>
  <c r="BB6"/>
  <c r="BA6"/>
  <c r="AZ6"/>
  <c r="AY6"/>
  <c r="AX6"/>
  <c r="AW77"/>
  <c r="AV77"/>
  <c r="AU77"/>
  <c r="AT77"/>
  <c r="AW50"/>
  <c r="AW25" s="1"/>
  <c r="AV50"/>
  <c r="AU50"/>
  <c r="AU25" s="1"/>
  <c r="AT50"/>
  <c r="AW26"/>
  <c r="AV26"/>
  <c r="AU26"/>
  <c r="AT26"/>
  <c r="AT25" s="1"/>
  <c r="AW21"/>
  <c r="AV21"/>
  <c r="AU21"/>
  <c r="AT21"/>
  <c r="AW6"/>
  <c r="AV6"/>
  <c r="AU6"/>
  <c r="AT6"/>
  <c r="AS77"/>
  <c r="AR77"/>
  <c r="AQ77"/>
  <c r="AP77"/>
  <c r="AS50"/>
  <c r="AR50"/>
  <c r="AR25" s="1"/>
  <c r="AQ50"/>
  <c r="AQ25" s="1"/>
  <c r="AP50"/>
  <c r="AS26"/>
  <c r="AR26"/>
  <c r="AQ26"/>
  <c r="AP26"/>
  <c r="AS25"/>
  <c r="AP25"/>
  <c r="AS21"/>
  <c r="AR21"/>
  <c r="AQ21"/>
  <c r="AP21"/>
  <c r="AS6"/>
  <c r="AR6"/>
  <c r="AQ6"/>
  <c r="AP6"/>
  <c r="AO77"/>
  <c r="AN77"/>
  <c r="AM77"/>
  <c r="AL77"/>
  <c r="AO50"/>
  <c r="AN50"/>
  <c r="AM50"/>
  <c r="AL50"/>
  <c r="AO26"/>
  <c r="AN26"/>
  <c r="AM26"/>
  <c r="AL26"/>
  <c r="AL25" s="1"/>
  <c r="AO25"/>
  <c r="AO21"/>
  <c r="AN21"/>
  <c r="AM21"/>
  <c r="AL21"/>
  <c r="AO6"/>
  <c r="AN6"/>
  <c r="AM6"/>
  <c r="AL6"/>
  <c r="AK77"/>
  <c r="AJ77"/>
  <c r="AI77"/>
  <c r="AH77"/>
  <c r="AG77"/>
  <c r="AF77"/>
  <c r="AE77"/>
  <c r="AD77"/>
  <c r="AK50"/>
  <c r="AJ50"/>
  <c r="AI50"/>
  <c r="AH50"/>
  <c r="AG50"/>
  <c r="AF50"/>
  <c r="AE50"/>
  <c r="AD50"/>
  <c r="AK26"/>
  <c r="AJ26"/>
  <c r="AI26"/>
  <c r="AH26"/>
  <c r="AG26"/>
  <c r="AF26"/>
  <c r="AE26"/>
  <c r="AD26"/>
  <c r="AK25"/>
  <c r="AJ25"/>
  <c r="AI25"/>
  <c r="AH25"/>
  <c r="AG25"/>
  <c r="AF25"/>
  <c r="AE25"/>
  <c r="AD25"/>
  <c r="AK21"/>
  <c r="AJ21"/>
  <c r="AI21"/>
  <c r="AH21"/>
  <c r="AG21"/>
  <c r="AF21"/>
  <c r="AE21"/>
  <c r="AD21"/>
  <c r="AK6"/>
  <c r="AJ6"/>
  <c r="AI6"/>
  <c r="AH6"/>
  <c r="AG6"/>
  <c r="AF6"/>
  <c r="AE6"/>
  <c r="AD6"/>
  <c r="AC77"/>
  <c r="AB77"/>
  <c r="AA77"/>
  <c r="Z77"/>
  <c r="AC50"/>
  <c r="AB50"/>
  <c r="AA50"/>
  <c r="Z50"/>
  <c r="AC26"/>
  <c r="AB26"/>
  <c r="AA26"/>
  <c r="Z26"/>
  <c r="AC21"/>
  <c r="AB21"/>
  <c r="AA21"/>
  <c r="Z21"/>
  <c r="AC6"/>
  <c r="AB6"/>
  <c r="AA6"/>
  <c r="Z6"/>
  <c r="Y77"/>
  <c r="X77"/>
  <c r="W77"/>
  <c r="V77"/>
  <c r="U77"/>
  <c r="T77"/>
  <c r="S77"/>
  <c r="R77"/>
  <c r="Y50"/>
  <c r="X50"/>
  <c r="W50"/>
  <c r="V50"/>
  <c r="U50"/>
  <c r="T50"/>
  <c r="S50"/>
  <c r="R50"/>
  <c r="Y26"/>
  <c r="X26"/>
  <c r="W26"/>
  <c r="V26"/>
  <c r="V25" s="1"/>
  <c r="U26"/>
  <c r="U25" s="1"/>
  <c r="T26"/>
  <c r="S26"/>
  <c r="R26"/>
  <c r="Y21"/>
  <c r="X21"/>
  <c r="W21"/>
  <c r="V21"/>
  <c r="U21"/>
  <c r="T21"/>
  <c r="S21"/>
  <c r="R21"/>
  <c r="Y6"/>
  <c r="X6"/>
  <c r="W6"/>
  <c r="V6"/>
  <c r="U6"/>
  <c r="T6"/>
  <c r="S6"/>
  <c r="R6"/>
  <c r="Q77"/>
  <c r="P77"/>
  <c r="O77"/>
  <c r="N77"/>
  <c r="Q50"/>
  <c r="P50"/>
  <c r="O50"/>
  <c r="N50"/>
  <c r="Q26"/>
  <c r="P26"/>
  <c r="O26"/>
  <c r="N26"/>
  <c r="N25" s="1"/>
  <c r="Q21"/>
  <c r="P21"/>
  <c r="O21"/>
  <c r="N21"/>
  <c r="Q6"/>
  <c r="P6"/>
  <c r="O6"/>
  <c r="N6"/>
  <c r="M77"/>
  <c r="L77"/>
  <c r="K77"/>
  <c r="J77"/>
  <c r="M50"/>
  <c r="L50"/>
  <c r="K50"/>
  <c r="J50"/>
  <c r="M26"/>
  <c r="L26"/>
  <c r="K26"/>
  <c r="J26"/>
  <c r="M21"/>
  <c r="L21"/>
  <c r="K21"/>
  <c r="J21"/>
  <c r="M6"/>
  <c r="L6"/>
  <c r="K6"/>
  <c r="J6"/>
  <c r="P30" i="5"/>
  <c r="N30"/>
  <c r="B30" s="1"/>
  <c r="P29"/>
  <c r="N29"/>
  <c r="B29" s="1"/>
  <c r="P27"/>
  <c r="N27"/>
  <c r="B27" s="1"/>
  <c r="P26"/>
  <c r="N26"/>
  <c r="N22"/>
  <c r="N18"/>
  <c r="B18" s="1"/>
  <c r="N11"/>
  <c r="B11" s="1"/>
  <c r="N20"/>
  <c r="P20"/>
  <c r="Q20"/>
  <c r="R20"/>
  <c r="F20" s="1"/>
  <c r="S20"/>
  <c r="G20" s="1"/>
  <c r="S19"/>
  <c r="G19" s="1"/>
  <c r="R19"/>
  <c r="Q19"/>
  <c r="P19"/>
  <c r="O19" s="1"/>
  <c r="N19"/>
  <c r="N13"/>
  <c r="P13"/>
  <c r="D13" s="1"/>
  <c r="Q13"/>
  <c r="R13"/>
  <c r="S13"/>
  <c r="G13" s="1"/>
  <c r="N14"/>
  <c r="P14"/>
  <c r="Q14"/>
  <c r="R14"/>
  <c r="S14"/>
  <c r="N15"/>
  <c r="P15"/>
  <c r="Q15"/>
  <c r="E15" s="1"/>
  <c r="R15"/>
  <c r="F15" s="1"/>
  <c r="S15"/>
  <c r="N16"/>
  <c r="B16" s="1"/>
  <c r="P16"/>
  <c r="Q16"/>
  <c r="E16" s="1"/>
  <c r="R16"/>
  <c r="S16"/>
  <c r="S12"/>
  <c r="R12"/>
  <c r="Q12"/>
  <c r="P12"/>
  <c r="N12"/>
  <c r="N7"/>
  <c r="P7"/>
  <c r="Q7"/>
  <c r="E7" s="1"/>
  <c r="R7"/>
  <c r="S7"/>
  <c r="N8"/>
  <c r="P8"/>
  <c r="Q8"/>
  <c r="E8" s="1"/>
  <c r="R8"/>
  <c r="S8"/>
  <c r="N9"/>
  <c r="B9" s="1"/>
  <c r="P9"/>
  <c r="Q9"/>
  <c r="R9"/>
  <c r="S9"/>
  <c r="Q6"/>
  <c r="R6"/>
  <c r="F6" s="1"/>
  <c r="S6"/>
  <c r="G6" s="1"/>
  <c r="P6"/>
  <c r="N6"/>
  <c r="B6" s="1"/>
  <c r="E20"/>
  <c r="F19"/>
  <c r="E19"/>
  <c r="E13"/>
  <c r="E14"/>
  <c r="F14"/>
  <c r="G14"/>
  <c r="G15"/>
  <c r="F16"/>
  <c r="G16"/>
  <c r="E12"/>
  <c r="F8"/>
  <c r="E9"/>
  <c r="E6"/>
  <c r="J30"/>
  <c r="H30"/>
  <c r="J29"/>
  <c r="H29"/>
  <c r="J27"/>
  <c r="H27"/>
  <c r="J26"/>
  <c r="H26"/>
  <c r="H22"/>
  <c r="H20"/>
  <c r="H21" s="1"/>
  <c r="J20"/>
  <c r="K20"/>
  <c r="L20"/>
  <c r="M20"/>
  <c r="M21" s="1"/>
  <c r="M19"/>
  <c r="L19"/>
  <c r="K19"/>
  <c r="K21" s="1"/>
  <c r="J19"/>
  <c r="I19" s="1"/>
  <c r="H19"/>
  <c r="H18"/>
  <c r="H13"/>
  <c r="J13"/>
  <c r="K13"/>
  <c r="L13"/>
  <c r="M13"/>
  <c r="I13" s="1"/>
  <c r="H14"/>
  <c r="J14"/>
  <c r="K14"/>
  <c r="L14"/>
  <c r="M14"/>
  <c r="H15"/>
  <c r="J15"/>
  <c r="K15"/>
  <c r="L15"/>
  <c r="M15"/>
  <c r="H16"/>
  <c r="J16"/>
  <c r="K16"/>
  <c r="L16"/>
  <c r="M16"/>
  <c r="M12"/>
  <c r="G12" s="1"/>
  <c r="L12"/>
  <c r="K12"/>
  <c r="J12"/>
  <c r="H12"/>
  <c r="H11"/>
  <c r="J7"/>
  <c r="K7"/>
  <c r="L7"/>
  <c r="M7"/>
  <c r="G7" s="1"/>
  <c r="J8"/>
  <c r="K8"/>
  <c r="L8"/>
  <c r="M8"/>
  <c r="G8" s="1"/>
  <c r="J9"/>
  <c r="K9"/>
  <c r="L9"/>
  <c r="M9"/>
  <c r="K6"/>
  <c r="L6"/>
  <c r="M6"/>
  <c r="J6"/>
  <c r="H7"/>
  <c r="H8"/>
  <c r="H9"/>
  <c r="H6"/>
  <c r="CZ23"/>
  <c r="CT23"/>
  <c r="DE21"/>
  <c r="DE23" s="1"/>
  <c r="DD21"/>
  <c r="DD23" s="1"/>
  <c r="DC21"/>
  <c r="DC23" s="1"/>
  <c r="DB21"/>
  <c r="CZ21"/>
  <c r="CY21"/>
  <c r="CX21"/>
  <c r="CW21"/>
  <c r="CW23" s="1"/>
  <c r="CV21"/>
  <c r="CT21"/>
  <c r="DA20"/>
  <c r="CU20"/>
  <c r="CU21" s="1"/>
  <c r="DA19"/>
  <c r="DA21" s="1"/>
  <c r="CU19"/>
  <c r="DE17"/>
  <c r="DD17"/>
  <c r="DC17"/>
  <c r="DB17"/>
  <c r="CZ17"/>
  <c r="CY17"/>
  <c r="CX17"/>
  <c r="CW17"/>
  <c r="CV17"/>
  <c r="CT17"/>
  <c r="DA16"/>
  <c r="CU16"/>
  <c r="DA15"/>
  <c r="CU15"/>
  <c r="DA14"/>
  <c r="CU14"/>
  <c r="DA13"/>
  <c r="CU13"/>
  <c r="DA12"/>
  <c r="CU12"/>
  <c r="DE10"/>
  <c r="DD10"/>
  <c r="DC10"/>
  <c r="DB10"/>
  <c r="CZ10"/>
  <c r="CY10"/>
  <c r="CX10"/>
  <c r="CW10"/>
  <c r="CV10"/>
  <c r="CT10"/>
  <c r="DA9"/>
  <c r="CU9"/>
  <c r="DA8"/>
  <c r="CU8"/>
  <c r="DA7"/>
  <c r="DA10" s="1"/>
  <c r="CU7"/>
  <c r="DA6"/>
  <c r="CU6"/>
  <c r="CN23"/>
  <c r="CH23"/>
  <c r="CS21"/>
  <c r="CS23" s="1"/>
  <c r="CR21"/>
  <c r="CR23" s="1"/>
  <c r="CQ21"/>
  <c r="CQ23" s="1"/>
  <c r="CP21"/>
  <c r="CN21"/>
  <c r="CM21"/>
  <c r="CL21"/>
  <c r="CK21"/>
  <c r="CK23" s="1"/>
  <c r="CJ21"/>
  <c r="CH21"/>
  <c r="CO20"/>
  <c r="CI20"/>
  <c r="CO19"/>
  <c r="CO21" s="1"/>
  <c r="CI19"/>
  <c r="CS17"/>
  <c r="CR17"/>
  <c r="CQ17"/>
  <c r="CP17"/>
  <c r="CN17"/>
  <c r="CM17"/>
  <c r="CL17"/>
  <c r="CK17"/>
  <c r="CJ17"/>
  <c r="CH17"/>
  <c r="CO16"/>
  <c r="CI16"/>
  <c r="CO15"/>
  <c r="CI15"/>
  <c r="CO14"/>
  <c r="CI14"/>
  <c r="CO13"/>
  <c r="CI13"/>
  <c r="CO12"/>
  <c r="CO17" s="1"/>
  <c r="CI12"/>
  <c r="CI17" s="1"/>
  <c r="CS10"/>
  <c r="CR10"/>
  <c r="CQ10"/>
  <c r="CP10"/>
  <c r="CN10"/>
  <c r="CM10"/>
  <c r="CL10"/>
  <c r="CK10"/>
  <c r="CJ10"/>
  <c r="CH10"/>
  <c r="CO9"/>
  <c r="CI9"/>
  <c r="CO8"/>
  <c r="CI8"/>
  <c r="CO7"/>
  <c r="CI7"/>
  <c r="CO6"/>
  <c r="CI6"/>
  <c r="CI10" s="1"/>
  <c r="BS23"/>
  <c r="BP23"/>
  <c r="BU21"/>
  <c r="BT21"/>
  <c r="BS21"/>
  <c r="BR21"/>
  <c r="BP21"/>
  <c r="BQ20"/>
  <c r="BQ19"/>
  <c r="BU17"/>
  <c r="BT17"/>
  <c r="BS17"/>
  <c r="BR17"/>
  <c r="BP17"/>
  <c r="BQ16"/>
  <c r="BQ15"/>
  <c r="BQ14"/>
  <c r="BQ13"/>
  <c r="BQ12"/>
  <c r="BU10"/>
  <c r="BT10"/>
  <c r="BS10"/>
  <c r="BR10"/>
  <c r="BP10"/>
  <c r="BQ9"/>
  <c r="BQ8"/>
  <c r="BQ7"/>
  <c r="BQ6"/>
  <c r="CG23"/>
  <c r="CB23"/>
  <c r="CG21"/>
  <c r="CF21"/>
  <c r="CF23" s="1"/>
  <c r="CE21"/>
  <c r="CE23" s="1"/>
  <c r="CD21"/>
  <c r="CB21"/>
  <c r="CC20"/>
  <c r="CC21" s="1"/>
  <c r="CC19"/>
  <c r="CG17"/>
  <c r="CF17"/>
  <c r="CE17"/>
  <c r="CD17"/>
  <c r="CB17"/>
  <c r="CC16"/>
  <c r="CC15"/>
  <c r="CC14"/>
  <c r="CC13"/>
  <c r="CC12"/>
  <c r="CC17" s="1"/>
  <c r="CG10"/>
  <c r="CF10"/>
  <c r="CE10"/>
  <c r="CD10"/>
  <c r="CB10"/>
  <c r="CC9"/>
  <c r="CC8"/>
  <c r="CC7"/>
  <c r="CC6"/>
  <c r="BV23"/>
  <c r="CA21"/>
  <c r="BZ21"/>
  <c r="BZ23" s="1"/>
  <c r="BY21"/>
  <c r="BY23" s="1"/>
  <c r="BX21"/>
  <c r="BV21"/>
  <c r="BW20"/>
  <c r="BW19"/>
  <c r="CA17"/>
  <c r="BZ17"/>
  <c r="BY17"/>
  <c r="BX17"/>
  <c r="BV17"/>
  <c r="BW16"/>
  <c r="BW15"/>
  <c r="BW14"/>
  <c r="BW13"/>
  <c r="BW12"/>
  <c r="CA10"/>
  <c r="CA23" s="1"/>
  <c r="BZ10"/>
  <c r="BY10"/>
  <c r="BX10"/>
  <c r="BV10"/>
  <c r="BW9"/>
  <c r="BW8"/>
  <c r="BW7"/>
  <c r="BW6"/>
  <c r="BW10" s="1"/>
  <c r="BJ23"/>
  <c r="BO21"/>
  <c r="BN21"/>
  <c r="BM21"/>
  <c r="BL21"/>
  <c r="BJ21"/>
  <c r="BK20"/>
  <c r="BK19"/>
  <c r="BO17"/>
  <c r="BN17"/>
  <c r="BM17"/>
  <c r="BL17"/>
  <c r="BJ17"/>
  <c r="BK17"/>
  <c r="BO10"/>
  <c r="BO23" s="1"/>
  <c r="BN10"/>
  <c r="BN23" s="1"/>
  <c r="BM10"/>
  <c r="BL10"/>
  <c r="BJ10"/>
  <c r="BK10"/>
  <c r="BD23"/>
  <c r="BI21"/>
  <c r="BH21"/>
  <c r="BG21"/>
  <c r="BF21"/>
  <c r="BD21"/>
  <c r="BE20"/>
  <c r="BE21" s="1"/>
  <c r="BE19"/>
  <c r="BI17"/>
  <c r="BH17"/>
  <c r="BG17"/>
  <c r="BF17"/>
  <c r="BD17"/>
  <c r="BE16"/>
  <c r="BE15"/>
  <c r="BE14"/>
  <c r="BE13"/>
  <c r="BE12"/>
  <c r="BI10"/>
  <c r="BI23" s="1"/>
  <c r="BH10"/>
  <c r="BG10"/>
  <c r="BF10"/>
  <c r="BD10"/>
  <c r="BE9"/>
  <c r="BE8"/>
  <c r="BE7"/>
  <c r="BE6"/>
  <c r="AQ23"/>
  <c r="AL23"/>
  <c r="AQ21"/>
  <c r="AP21"/>
  <c r="AP23" s="1"/>
  <c r="AO21"/>
  <c r="AO23" s="1"/>
  <c r="AN21"/>
  <c r="AL21"/>
  <c r="AM20"/>
  <c r="AM19"/>
  <c r="AM21" s="1"/>
  <c r="AQ17"/>
  <c r="AP17"/>
  <c r="AO17"/>
  <c r="AN17"/>
  <c r="AL17"/>
  <c r="AM16"/>
  <c r="AM15"/>
  <c r="AM14"/>
  <c r="AM13"/>
  <c r="AM12"/>
  <c r="AM17" s="1"/>
  <c r="AQ10"/>
  <c r="AP10"/>
  <c r="AO10"/>
  <c r="AN10"/>
  <c r="AL10"/>
  <c r="AM9"/>
  <c r="AM8"/>
  <c r="AM7"/>
  <c r="AM6"/>
  <c r="AM10" s="1"/>
  <c r="AR23"/>
  <c r="AF23"/>
  <c r="AW21"/>
  <c r="AW23" s="1"/>
  <c r="AV21"/>
  <c r="AU21"/>
  <c r="AU23" s="1"/>
  <c r="AT21"/>
  <c r="AR21"/>
  <c r="AK21"/>
  <c r="AJ21"/>
  <c r="AI21"/>
  <c r="AI23" s="1"/>
  <c r="AH21"/>
  <c r="AF21"/>
  <c r="AS20"/>
  <c r="AG20"/>
  <c r="AG21" s="1"/>
  <c r="AS19"/>
  <c r="AS21" s="1"/>
  <c r="AG19"/>
  <c r="AW17"/>
  <c r="AV17"/>
  <c r="AU17"/>
  <c r="AT17"/>
  <c r="AR17"/>
  <c r="AK17"/>
  <c r="AJ17"/>
  <c r="AI17"/>
  <c r="AH17"/>
  <c r="AF17"/>
  <c r="AS16"/>
  <c r="AG16"/>
  <c r="AS15"/>
  <c r="AG15"/>
  <c r="AS14"/>
  <c r="AG14"/>
  <c r="AS13"/>
  <c r="AG13"/>
  <c r="AS12"/>
  <c r="AG12"/>
  <c r="AW10"/>
  <c r="AV10"/>
  <c r="AU10"/>
  <c r="AT10"/>
  <c r="AR10"/>
  <c r="AK10"/>
  <c r="AJ10"/>
  <c r="AI10"/>
  <c r="AH10"/>
  <c r="AF10"/>
  <c r="AS9"/>
  <c r="AG9"/>
  <c r="AS8"/>
  <c r="AG8"/>
  <c r="AS7"/>
  <c r="AG7"/>
  <c r="AS6"/>
  <c r="AG6"/>
  <c r="BB23"/>
  <c r="AX23"/>
  <c r="Z23"/>
  <c r="T23"/>
  <c r="BC21"/>
  <c r="BC23" s="1"/>
  <c r="BB21"/>
  <c r="BA21"/>
  <c r="AZ21"/>
  <c r="AY21"/>
  <c r="AX21"/>
  <c r="AE21"/>
  <c r="AD21"/>
  <c r="AC21"/>
  <c r="AC23" s="1"/>
  <c r="AB21"/>
  <c r="Z21"/>
  <c r="Y21"/>
  <c r="X21"/>
  <c r="W21"/>
  <c r="V21"/>
  <c r="T21"/>
  <c r="AY20"/>
  <c r="AA20"/>
  <c r="U20"/>
  <c r="AY19"/>
  <c r="AA19"/>
  <c r="AA21" s="1"/>
  <c r="U19"/>
  <c r="U21" s="1"/>
  <c r="BC17"/>
  <c r="BB17"/>
  <c r="BA17"/>
  <c r="AZ17"/>
  <c r="AX17"/>
  <c r="AE17"/>
  <c r="AD17"/>
  <c r="AC17"/>
  <c r="AB17"/>
  <c r="Z17"/>
  <c r="Y17"/>
  <c r="X17"/>
  <c r="W17"/>
  <c r="V17"/>
  <c r="T17"/>
  <c r="AY16"/>
  <c r="AA16"/>
  <c r="U16"/>
  <c r="AY15"/>
  <c r="AA15"/>
  <c r="U15"/>
  <c r="AY14"/>
  <c r="AA14"/>
  <c r="U14"/>
  <c r="AY13"/>
  <c r="AY17" s="1"/>
  <c r="AA13"/>
  <c r="U13"/>
  <c r="AY12"/>
  <c r="AA12"/>
  <c r="U12"/>
  <c r="BC10"/>
  <c r="BB10"/>
  <c r="BA10"/>
  <c r="BA23" s="1"/>
  <c r="AZ10"/>
  <c r="AX10"/>
  <c r="AE10"/>
  <c r="AE23" s="1"/>
  <c r="AD10"/>
  <c r="AC10"/>
  <c r="AB10"/>
  <c r="Z10"/>
  <c r="Y10"/>
  <c r="X10"/>
  <c r="W10"/>
  <c r="W23" s="1"/>
  <c r="V10"/>
  <c r="T10"/>
  <c r="AY9"/>
  <c r="AA9"/>
  <c r="U9"/>
  <c r="AY8"/>
  <c r="AA8"/>
  <c r="AA10" s="1"/>
  <c r="U8"/>
  <c r="AY7"/>
  <c r="AA7"/>
  <c r="U7"/>
  <c r="AY6"/>
  <c r="AA6"/>
  <c r="U6"/>
  <c r="BQ77" i="3"/>
  <c r="BP77"/>
  <c r="BO77"/>
  <c r="BN77"/>
  <c r="BQ50"/>
  <c r="BQ25" s="1"/>
  <c r="BP50"/>
  <c r="BO50"/>
  <c r="BN50"/>
  <c r="BQ26"/>
  <c r="BP26"/>
  <c r="BO26"/>
  <c r="BO25" s="1"/>
  <c r="BN26"/>
  <c r="BQ21"/>
  <c r="BP21"/>
  <c r="BO21"/>
  <c r="BN21"/>
  <c r="BQ6"/>
  <c r="BP6"/>
  <c r="BO6"/>
  <c r="BN6"/>
  <c r="O25" i="2"/>
  <c r="O24"/>
  <c r="O22"/>
  <c r="O20"/>
  <c r="O17"/>
  <c r="O16"/>
  <c r="O14"/>
  <c r="O10"/>
  <c r="O18"/>
  <c r="O12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K7"/>
  <c r="J7"/>
  <c r="DR23" i="5"/>
  <c r="DW21"/>
  <c r="DV21"/>
  <c r="DU21"/>
  <c r="DT21"/>
  <c r="DR21"/>
  <c r="DL23"/>
  <c r="DQ21"/>
  <c r="DP21"/>
  <c r="DO21"/>
  <c r="DN21"/>
  <c r="DL21"/>
  <c r="DF23"/>
  <c r="DK21"/>
  <c r="DJ21"/>
  <c r="DI21"/>
  <c r="DH21"/>
  <c r="DF21"/>
  <c r="Q21"/>
  <c r="H23"/>
  <c r="M25" i="3" l="1"/>
  <c r="D29" i="5"/>
  <c r="D9"/>
  <c r="G9"/>
  <c r="F7"/>
  <c r="I12"/>
  <c r="Y25" i="3"/>
  <c r="CM23" i="5"/>
  <c r="BK21"/>
  <c r="BR23"/>
  <c r="BQ21"/>
  <c r="D20"/>
  <c r="C20" s="1"/>
  <c r="O14"/>
  <c r="BQ17"/>
  <c r="BQ10"/>
  <c r="BU23"/>
  <c r="BT23"/>
  <c r="O8" i="2"/>
  <c r="O9"/>
  <c r="O11"/>
  <c r="O13"/>
  <c r="O15"/>
  <c r="O19"/>
  <c r="O21"/>
  <c r="O23"/>
  <c r="BF23" i="5"/>
  <c r="BA25" i="3"/>
  <c r="AX25"/>
  <c r="CO10" i="5"/>
  <c r="CP23"/>
  <c r="P21"/>
  <c r="CI21"/>
  <c r="CL23"/>
  <c r="CJ23"/>
  <c r="BH23"/>
  <c r="O12"/>
  <c r="O16"/>
  <c r="BL23"/>
  <c r="O8"/>
  <c r="BK23"/>
  <c r="BM23"/>
  <c r="BE17"/>
  <c r="BG23"/>
  <c r="BE10"/>
  <c r="BE23" s="1"/>
  <c r="DA17"/>
  <c r="DA23" s="1"/>
  <c r="DB23"/>
  <c r="D30"/>
  <c r="CU17"/>
  <c r="CU23" s="1"/>
  <c r="CY23"/>
  <c r="CX23"/>
  <c r="CU10"/>
  <c r="CV23"/>
  <c r="BG25" i="3"/>
  <c r="B14" i="5"/>
  <c r="CD23"/>
  <c r="CC10"/>
  <c r="CC23" s="1"/>
  <c r="B22"/>
  <c r="B23" s="1"/>
  <c r="BX23"/>
  <c r="BW21"/>
  <c r="B19"/>
  <c r="BW17"/>
  <c r="B26"/>
  <c r="D6"/>
  <c r="D15"/>
  <c r="C15" s="1"/>
  <c r="B15"/>
  <c r="AA17"/>
  <c r="D14"/>
  <c r="O13"/>
  <c r="AB23"/>
  <c r="AD23"/>
  <c r="O9"/>
  <c r="B8"/>
  <c r="D7"/>
  <c r="C7" s="1"/>
  <c r="D27"/>
  <c r="D26"/>
  <c r="I20"/>
  <c r="B20"/>
  <c r="J21"/>
  <c r="D19"/>
  <c r="C19" s="1"/>
  <c r="I16"/>
  <c r="I15"/>
  <c r="X23"/>
  <c r="U17"/>
  <c r="I14"/>
  <c r="B13"/>
  <c r="F12"/>
  <c r="D12"/>
  <c r="B12"/>
  <c r="Y23"/>
  <c r="U10"/>
  <c r="B7"/>
  <c r="O25" i="3"/>
  <c r="K25"/>
  <c r="X25"/>
  <c r="W25"/>
  <c r="T25"/>
  <c r="Q25"/>
  <c r="BF25"/>
  <c r="AA25"/>
  <c r="AV25"/>
  <c r="AN25"/>
  <c r="BJ25"/>
  <c r="S25"/>
  <c r="R25"/>
  <c r="AZ25"/>
  <c r="BD25"/>
  <c r="BS25"/>
  <c r="P25"/>
  <c r="Z25"/>
  <c r="BP25"/>
  <c r="BX25"/>
  <c r="BN25"/>
  <c r="J25"/>
  <c r="AC25"/>
  <c r="AM25"/>
  <c r="BU25"/>
  <c r="BW25"/>
  <c r="L25"/>
  <c r="AB25"/>
  <c r="N23" i="5"/>
  <c r="N21"/>
  <c r="O20"/>
  <c r="R21"/>
  <c r="S21"/>
  <c r="F13"/>
  <c r="C13" s="1"/>
  <c r="O15"/>
  <c r="D16"/>
  <c r="C16" s="1"/>
  <c r="F9"/>
  <c r="C9" s="1"/>
  <c r="O7"/>
  <c r="D8"/>
  <c r="C8" s="1"/>
  <c r="L21"/>
  <c r="CO23"/>
  <c r="CI23"/>
  <c r="AY10"/>
  <c r="AZ23"/>
  <c r="AS17"/>
  <c r="AS10"/>
  <c r="AV23"/>
  <c r="AT23"/>
  <c r="AM23"/>
  <c r="AN23"/>
  <c r="AG17"/>
  <c r="AG23" s="1"/>
  <c r="AH23"/>
  <c r="AG10"/>
  <c r="AK23"/>
  <c r="AJ23"/>
  <c r="V23"/>
  <c r="AA23"/>
  <c r="AY23"/>
  <c r="M7" i="2"/>
  <c r="N7"/>
  <c r="L7"/>
  <c r="BQ23" i="5" l="1"/>
  <c r="C12"/>
  <c r="BW23"/>
  <c r="U23"/>
  <c r="AS23"/>
  <c r="O7" i="2"/>
  <c r="DS20" i="5" l="1"/>
  <c r="DS19"/>
  <c r="DS21" s="1"/>
  <c r="DW17"/>
  <c r="DW23" s="1"/>
  <c r="DV17"/>
  <c r="DU17"/>
  <c r="DT17"/>
  <c r="DR17"/>
  <c r="DS16"/>
  <c r="DS15"/>
  <c r="DS14"/>
  <c r="DS13"/>
  <c r="DS12"/>
  <c r="DW10"/>
  <c r="DV10"/>
  <c r="DU10"/>
  <c r="DT10"/>
  <c r="DR10"/>
  <c r="DS9"/>
  <c r="DS8"/>
  <c r="DS7"/>
  <c r="DS6"/>
  <c r="DM20"/>
  <c r="DM19"/>
  <c r="DQ17"/>
  <c r="DP17"/>
  <c r="DO17"/>
  <c r="DO23" s="1"/>
  <c r="DN17"/>
  <c r="DN23" s="1"/>
  <c r="DL17"/>
  <c r="DM16"/>
  <c r="DM15"/>
  <c r="DM14"/>
  <c r="DM13"/>
  <c r="DM12"/>
  <c r="DQ10"/>
  <c r="DP10"/>
  <c r="DO10"/>
  <c r="DN10"/>
  <c r="DL10"/>
  <c r="DM9"/>
  <c r="DM8"/>
  <c r="DM7"/>
  <c r="DM6"/>
  <c r="DG20"/>
  <c r="DG19"/>
  <c r="DK17"/>
  <c r="DJ17"/>
  <c r="DI17"/>
  <c r="DI23" s="1"/>
  <c r="DH17"/>
  <c r="DF17"/>
  <c r="DG16"/>
  <c r="DG15"/>
  <c r="DG14"/>
  <c r="DG13"/>
  <c r="DG12"/>
  <c r="DK10"/>
  <c r="DJ10"/>
  <c r="DI10"/>
  <c r="DH10"/>
  <c r="DH23" s="1"/>
  <c r="DF10"/>
  <c r="DG9"/>
  <c r="DG8"/>
  <c r="DG7"/>
  <c r="DG6"/>
  <c r="S17"/>
  <c r="R17"/>
  <c r="Q17"/>
  <c r="P17"/>
  <c r="N17"/>
  <c r="S10"/>
  <c r="R10"/>
  <c r="Q10"/>
  <c r="P10"/>
  <c r="N10"/>
  <c r="O6"/>
  <c r="I21"/>
  <c r="I9"/>
  <c r="I8"/>
  <c r="I7"/>
  <c r="I6"/>
  <c r="C6"/>
  <c r="M17"/>
  <c r="L17"/>
  <c r="K17"/>
  <c r="J17"/>
  <c r="H17"/>
  <c r="M10"/>
  <c r="L10"/>
  <c r="K10"/>
  <c r="J10"/>
  <c r="H10"/>
  <c r="G21"/>
  <c r="F21"/>
  <c r="E21"/>
  <c r="G17"/>
  <c r="F17"/>
  <c r="E17"/>
  <c r="G10"/>
  <c r="F10"/>
  <c r="E10"/>
  <c r="D10"/>
  <c r="DT23" l="1"/>
  <c r="L23"/>
  <c r="J23"/>
  <c r="S23"/>
  <c r="R23"/>
  <c r="F23"/>
  <c r="M23"/>
  <c r="Q23"/>
  <c r="DJ23"/>
  <c r="DG21"/>
  <c r="G23"/>
  <c r="K23"/>
  <c r="P23"/>
  <c r="O21"/>
  <c r="DK23"/>
  <c r="DP23"/>
  <c r="DU23"/>
  <c r="E23"/>
  <c r="DM21"/>
  <c r="DQ23"/>
  <c r="DV23"/>
  <c r="DS10"/>
  <c r="DM10"/>
  <c r="DS17"/>
  <c r="O17"/>
  <c r="DM17"/>
  <c r="O10"/>
  <c r="DG17"/>
  <c r="DG10"/>
  <c r="I10"/>
  <c r="I17"/>
  <c r="DS23" l="1"/>
  <c r="I23"/>
  <c r="DM23"/>
  <c r="O23"/>
  <c r="DG23"/>
  <c r="I99" i="3"/>
  <c r="H99"/>
  <c r="G99"/>
  <c r="I98"/>
  <c r="H98"/>
  <c r="G98"/>
  <c r="I97"/>
  <c r="H97"/>
  <c r="G97"/>
  <c r="I96"/>
  <c r="H96"/>
  <c r="G96"/>
  <c r="I95"/>
  <c r="H95"/>
  <c r="G95"/>
  <c r="I94"/>
  <c r="H94"/>
  <c r="G94"/>
  <c r="I93"/>
  <c r="H93"/>
  <c r="G93"/>
  <c r="I92"/>
  <c r="H92"/>
  <c r="G92"/>
  <c r="I91"/>
  <c r="H91"/>
  <c r="G91"/>
  <c r="I90"/>
  <c r="H90"/>
  <c r="G90"/>
  <c r="I89"/>
  <c r="H89"/>
  <c r="G89"/>
  <c r="I88"/>
  <c r="H88"/>
  <c r="G88"/>
  <c r="I87"/>
  <c r="H87"/>
  <c r="G87"/>
  <c r="I86"/>
  <c r="H86"/>
  <c r="G86"/>
  <c r="I85"/>
  <c r="H85"/>
  <c r="G85"/>
  <c r="I84"/>
  <c r="H84"/>
  <c r="G84"/>
  <c r="I83"/>
  <c r="H83"/>
  <c r="G83"/>
  <c r="I82"/>
  <c r="H82"/>
  <c r="G82"/>
  <c r="I81"/>
  <c r="H81"/>
  <c r="G81"/>
  <c r="I80"/>
  <c r="H80"/>
  <c r="G80"/>
  <c r="I79"/>
  <c r="H79"/>
  <c r="G79"/>
  <c r="I78"/>
  <c r="H78"/>
  <c r="G78"/>
  <c r="I76"/>
  <c r="H76"/>
  <c r="G76"/>
  <c r="I75"/>
  <c r="H75"/>
  <c r="G75"/>
  <c r="I74"/>
  <c r="H74"/>
  <c r="G74"/>
  <c r="I73"/>
  <c r="H73"/>
  <c r="G73"/>
  <c r="I72"/>
  <c r="H72"/>
  <c r="G72"/>
  <c r="I71"/>
  <c r="H71"/>
  <c r="G71"/>
  <c r="I70"/>
  <c r="H70"/>
  <c r="G70"/>
  <c r="I69"/>
  <c r="I68"/>
  <c r="H68"/>
  <c r="G68"/>
  <c r="I67"/>
  <c r="H67"/>
  <c r="G67"/>
  <c r="I66"/>
  <c r="H66"/>
  <c r="G66"/>
  <c r="I65"/>
  <c r="H65"/>
  <c r="G65"/>
  <c r="I64"/>
  <c r="H64"/>
  <c r="G64"/>
  <c r="I63"/>
  <c r="H63"/>
  <c r="G63"/>
  <c r="I62"/>
  <c r="H62"/>
  <c r="G62"/>
  <c r="I61"/>
  <c r="H61"/>
  <c r="G61"/>
  <c r="I60"/>
  <c r="H60"/>
  <c r="G60"/>
  <c r="I59"/>
  <c r="H59"/>
  <c r="G59"/>
  <c r="I58"/>
  <c r="H58"/>
  <c r="G58"/>
  <c r="I57"/>
  <c r="H57"/>
  <c r="G57"/>
  <c r="I56"/>
  <c r="H56"/>
  <c r="G56"/>
  <c r="I55"/>
  <c r="H55"/>
  <c r="G55"/>
  <c r="I54"/>
  <c r="H54"/>
  <c r="G54"/>
  <c r="I53"/>
  <c r="H53"/>
  <c r="G53"/>
  <c r="I52"/>
  <c r="H52"/>
  <c r="G52"/>
  <c r="I51"/>
  <c r="H51"/>
  <c r="G51"/>
  <c r="I49"/>
  <c r="H49"/>
  <c r="G49"/>
  <c r="I48"/>
  <c r="G48"/>
  <c r="I47"/>
  <c r="H47"/>
  <c r="G47"/>
  <c r="I46"/>
  <c r="H46"/>
  <c r="G46"/>
  <c r="I45"/>
  <c r="H45"/>
  <c r="G45"/>
  <c r="I43"/>
  <c r="H43"/>
  <c r="G43"/>
  <c r="I42"/>
  <c r="I41"/>
  <c r="H41"/>
  <c r="G41"/>
  <c r="I40"/>
  <c r="H40"/>
  <c r="G40"/>
  <c r="I39"/>
  <c r="H39"/>
  <c r="G39"/>
  <c r="I38"/>
  <c r="H38"/>
  <c r="G38"/>
  <c r="I37"/>
  <c r="H37"/>
  <c r="G37"/>
  <c r="I36"/>
  <c r="H36"/>
  <c r="G36"/>
  <c r="I35"/>
  <c r="H35"/>
  <c r="G35"/>
  <c r="I34"/>
  <c r="H34"/>
  <c r="G34"/>
  <c r="I33"/>
  <c r="H33"/>
  <c r="G33"/>
  <c r="I32"/>
  <c r="H32"/>
  <c r="G32"/>
  <c r="I31"/>
  <c r="H31"/>
  <c r="G31"/>
  <c r="I30"/>
  <c r="H30"/>
  <c r="G30"/>
  <c r="I29"/>
  <c r="H29"/>
  <c r="G29"/>
  <c r="I28"/>
  <c r="H28"/>
  <c r="G28"/>
  <c r="I27"/>
  <c r="H27"/>
  <c r="G27"/>
  <c r="I24"/>
  <c r="H24"/>
  <c r="G24"/>
  <c r="I23"/>
  <c r="H23"/>
  <c r="G23"/>
  <c r="I22"/>
  <c r="H22"/>
  <c r="G22"/>
  <c r="H20"/>
  <c r="G20"/>
  <c r="I18"/>
  <c r="H18"/>
  <c r="G18"/>
  <c r="I17"/>
  <c r="H17"/>
  <c r="G17"/>
  <c r="I15"/>
  <c r="I13"/>
  <c r="H13"/>
  <c r="G13"/>
  <c r="I12"/>
  <c r="H12"/>
  <c r="G12"/>
  <c r="I10"/>
  <c r="H10"/>
  <c r="G10"/>
  <c r="I9"/>
  <c r="H9"/>
  <c r="G9"/>
  <c r="G8"/>
  <c r="F77"/>
  <c r="E77"/>
  <c r="E50"/>
  <c r="F50"/>
  <c r="H48"/>
  <c r="F26"/>
  <c r="H42"/>
  <c r="F21"/>
  <c r="E21"/>
  <c r="I20"/>
  <c r="H19"/>
  <c r="H15"/>
  <c r="I14"/>
  <c r="I8"/>
  <c r="I7"/>
  <c r="D77"/>
  <c r="C77"/>
  <c r="G69"/>
  <c r="D50"/>
  <c r="H44"/>
  <c r="G42"/>
  <c r="D21"/>
  <c r="C21"/>
  <c r="G19"/>
  <c r="H16"/>
  <c r="G15"/>
  <c r="G14"/>
  <c r="H11"/>
  <c r="H8"/>
  <c r="H7" l="1"/>
  <c r="H14"/>
  <c r="I11"/>
  <c r="I16"/>
  <c r="I19"/>
  <c r="I44"/>
  <c r="G16"/>
  <c r="E6"/>
  <c r="E26"/>
  <c r="E25" s="1"/>
  <c r="G11"/>
  <c r="G44"/>
  <c r="H69"/>
  <c r="F25"/>
  <c r="F6"/>
  <c r="I21"/>
  <c r="D26"/>
  <c r="D25" s="1"/>
  <c r="D6"/>
  <c r="C50"/>
  <c r="C6"/>
  <c r="C26"/>
  <c r="G21" l="1"/>
  <c r="C25"/>
  <c r="H21"/>
  <c r="H77"/>
  <c r="H26"/>
  <c r="I26"/>
  <c r="H50"/>
  <c r="H25" l="1"/>
  <c r="I6"/>
  <c r="H6"/>
  <c r="G6" l="1"/>
  <c r="G26"/>
  <c r="I77" l="1"/>
  <c r="G77" l="1"/>
  <c r="I50" l="1"/>
  <c r="I25" s="1"/>
  <c r="G50" l="1"/>
  <c r="G25" s="1"/>
  <c r="D21" i="5" l="1"/>
  <c r="B21"/>
  <c r="D17"/>
  <c r="B17"/>
  <c r="B10"/>
  <c r="D23" l="1"/>
  <c r="C17"/>
  <c r="C10"/>
  <c r="C21"/>
  <c r="C23" l="1"/>
  <c r="BL24" i="1"/>
  <c r="BK24"/>
  <c r="BM24" s="1"/>
  <c r="BJ24"/>
  <c r="BG24"/>
  <c r="BL23"/>
  <c r="BK23"/>
  <c r="BJ23"/>
  <c r="BG23"/>
  <c r="BL22"/>
  <c r="BK22"/>
  <c r="BJ22"/>
  <c r="BG22"/>
  <c r="BL21"/>
  <c r="BK21"/>
  <c r="BJ21"/>
  <c r="BG21"/>
  <c r="BL20"/>
  <c r="BK20"/>
  <c r="BM20" s="1"/>
  <c r="BJ20"/>
  <c r="BG20"/>
  <c r="BL19"/>
  <c r="BK19"/>
  <c r="BJ19"/>
  <c r="BG19"/>
  <c r="BL18"/>
  <c r="BK18"/>
  <c r="BM18" s="1"/>
  <c r="BJ18"/>
  <c r="BG18"/>
  <c r="BL17"/>
  <c r="BK17"/>
  <c r="BM17" s="1"/>
  <c r="BJ17"/>
  <c r="BG17"/>
  <c r="BL16"/>
  <c r="BK16"/>
  <c r="BM16" s="1"/>
  <c r="BJ16"/>
  <c r="BG16"/>
  <c r="BL15"/>
  <c r="BM15" s="1"/>
  <c r="BK15"/>
  <c r="BJ15"/>
  <c r="BG15"/>
  <c r="BL14"/>
  <c r="BK14"/>
  <c r="BJ14"/>
  <c r="BG14"/>
  <c r="BL13"/>
  <c r="BK13"/>
  <c r="BJ13"/>
  <c r="BG13"/>
  <c r="BL12"/>
  <c r="BK12"/>
  <c r="BM12" s="1"/>
  <c r="BJ12"/>
  <c r="BG12"/>
  <c r="BL11"/>
  <c r="BK11"/>
  <c r="BJ11"/>
  <c r="BG11"/>
  <c r="BL10"/>
  <c r="BK10"/>
  <c r="BJ10"/>
  <c r="BG10"/>
  <c r="BL9"/>
  <c r="BK9"/>
  <c r="BJ9"/>
  <c r="BG9"/>
  <c r="BL8"/>
  <c r="BK8"/>
  <c r="BK6" s="1"/>
  <c r="BJ8"/>
  <c r="BG8"/>
  <c r="BL7"/>
  <c r="BK7"/>
  <c r="BJ7"/>
  <c r="BG7"/>
  <c r="BI6"/>
  <c r="BH6"/>
  <c r="BJ6" s="1"/>
  <c r="BF6"/>
  <c r="BE6"/>
  <c r="BG6" s="1"/>
  <c r="BC24"/>
  <c r="BB24"/>
  <c r="BA24"/>
  <c r="AX24"/>
  <c r="AT24"/>
  <c r="AS24"/>
  <c r="AR24"/>
  <c r="AO24"/>
  <c r="AK24"/>
  <c r="AJ24"/>
  <c r="AL24" s="1"/>
  <c r="AI24"/>
  <c r="AF24"/>
  <c r="BC23"/>
  <c r="BB23"/>
  <c r="BD23" s="1"/>
  <c r="BA23"/>
  <c r="AX23"/>
  <c r="AT23"/>
  <c r="AS23"/>
  <c r="AU23" s="1"/>
  <c r="AR23"/>
  <c r="AO23"/>
  <c r="AK23"/>
  <c r="AJ23"/>
  <c r="AI23"/>
  <c r="AF23"/>
  <c r="BC22"/>
  <c r="BB22"/>
  <c r="BD22" s="1"/>
  <c r="BA22"/>
  <c r="AX22"/>
  <c r="AT22"/>
  <c r="AS22"/>
  <c r="AR22"/>
  <c r="AO22"/>
  <c r="AK22"/>
  <c r="AJ22"/>
  <c r="AI22"/>
  <c r="AF22"/>
  <c r="BC21"/>
  <c r="BB21"/>
  <c r="BA21"/>
  <c r="AX21"/>
  <c r="AT21"/>
  <c r="AS21"/>
  <c r="AU21" s="1"/>
  <c r="AR21"/>
  <c r="AO21"/>
  <c r="AK21"/>
  <c r="AJ21"/>
  <c r="AL21" s="1"/>
  <c r="AI21"/>
  <c r="AF21"/>
  <c r="BC20"/>
  <c r="BB20"/>
  <c r="BD20" s="1"/>
  <c r="BA20"/>
  <c r="AX20"/>
  <c r="AT20"/>
  <c r="AS20"/>
  <c r="AR20"/>
  <c r="AO20"/>
  <c r="AK20"/>
  <c r="AJ20"/>
  <c r="AL20" s="1"/>
  <c r="AI20"/>
  <c r="AF20"/>
  <c r="BC19"/>
  <c r="BB19"/>
  <c r="BA19"/>
  <c r="AX19"/>
  <c r="AT19"/>
  <c r="AS19"/>
  <c r="AR19"/>
  <c r="AO19"/>
  <c r="AK19"/>
  <c r="AJ19"/>
  <c r="AI19"/>
  <c r="AF19"/>
  <c r="BC18"/>
  <c r="BB18"/>
  <c r="BD18" s="1"/>
  <c r="BA18"/>
  <c r="AX18"/>
  <c r="AT18"/>
  <c r="AS18"/>
  <c r="AU18" s="1"/>
  <c r="AR18"/>
  <c r="AO18"/>
  <c r="AK18"/>
  <c r="AJ18"/>
  <c r="AL18" s="1"/>
  <c r="AI18"/>
  <c r="AF18"/>
  <c r="BC17"/>
  <c r="BB17"/>
  <c r="BA17"/>
  <c r="AX17"/>
  <c r="AT17"/>
  <c r="AS17"/>
  <c r="AU17" s="1"/>
  <c r="AR17"/>
  <c r="AO17"/>
  <c r="AK17"/>
  <c r="AJ17"/>
  <c r="AI17"/>
  <c r="AF17"/>
  <c r="BC16"/>
  <c r="BB16"/>
  <c r="BA16"/>
  <c r="AX16"/>
  <c r="AT16"/>
  <c r="AS16"/>
  <c r="AR16"/>
  <c r="AO16"/>
  <c r="AK16"/>
  <c r="AJ16"/>
  <c r="AL16" s="1"/>
  <c r="AI16"/>
  <c r="AF16"/>
  <c r="BC15"/>
  <c r="BB15"/>
  <c r="BD15" s="1"/>
  <c r="BA15"/>
  <c r="AX15"/>
  <c r="AT15"/>
  <c r="AS15"/>
  <c r="AU15" s="1"/>
  <c r="AR15"/>
  <c r="AO15"/>
  <c r="AK15"/>
  <c r="AJ15"/>
  <c r="AI15"/>
  <c r="AF15"/>
  <c r="BC14"/>
  <c r="BB14"/>
  <c r="BD14" s="1"/>
  <c r="BA14"/>
  <c r="AX14"/>
  <c r="AT14"/>
  <c r="AS14"/>
  <c r="AR14"/>
  <c r="AO14"/>
  <c r="AK14"/>
  <c r="AJ14"/>
  <c r="AI14"/>
  <c r="AF14"/>
  <c r="BC13"/>
  <c r="BB13"/>
  <c r="BA13"/>
  <c r="AX13"/>
  <c r="AT13"/>
  <c r="AS13"/>
  <c r="AU13" s="1"/>
  <c r="AR13"/>
  <c r="AO13"/>
  <c r="AK13"/>
  <c r="AJ13"/>
  <c r="AL13" s="1"/>
  <c r="AI13"/>
  <c r="AF13"/>
  <c r="BC12"/>
  <c r="BB12"/>
  <c r="BA12"/>
  <c r="AX12"/>
  <c r="AT12"/>
  <c r="AS12"/>
  <c r="AR12"/>
  <c r="AO12"/>
  <c r="AK12"/>
  <c r="AJ12"/>
  <c r="AI12"/>
  <c r="AF12"/>
  <c r="BC11"/>
  <c r="BB11"/>
  <c r="BA11"/>
  <c r="AX11"/>
  <c r="AT11"/>
  <c r="AS11"/>
  <c r="AR11"/>
  <c r="AO11"/>
  <c r="AK11"/>
  <c r="AJ11"/>
  <c r="AI11"/>
  <c r="AF11"/>
  <c r="BC10"/>
  <c r="BB10"/>
  <c r="BD10" s="1"/>
  <c r="BA10"/>
  <c r="AX10"/>
  <c r="AT10"/>
  <c r="AS10"/>
  <c r="AU10" s="1"/>
  <c r="AR10"/>
  <c r="AO10"/>
  <c r="AK10"/>
  <c r="AJ10"/>
  <c r="AL10" s="1"/>
  <c r="AI10"/>
  <c r="AF10"/>
  <c r="BC9"/>
  <c r="BB9"/>
  <c r="BA9"/>
  <c r="AX9"/>
  <c r="AT9"/>
  <c r="AS9"/>
  <c r="AU9" s="1"/>
  <c r="AR9"/>
  <c r="AO9"/>
  <c r="AK9"/>
  <c r="AJ9"/>
  <c r="AI9"/>
  <c r="AF9"/>
  <c r="BC8"/>
  <c r="BB8"/>
  <c r="BA8"/>
  <c r="AX8"/>
  <c r="AT8"/>
  <c r="AS8"/>
  <c r="AR8"/>
  <c r="AO8"/>
  <c r="AK8"/>
  <c r="AJ8"/>
  <c r="AI8"/>
  <c r="AF8"/>
  <c r="BC7"/>
  <c r="BB7"/>
  <c r="BA7"/>
  <c r="AX7"/>
  <c r="AT7"/>
  <c r="AS7"/>
  <c r="AU7" s="1"/>
  <c r="AR7"/>
  <c r="AO7"/>
  <c r="AK7"/>
  <c r="AJ7"/>
  <c r="AJ6" s="1"/>
  <c r="AI7"/>
  <c r="AF7"/>
  <c r="AZ6"/>
  <c r="AY6"/>
  <c r="AW6"/>
  <c r="AV6"/>
  <c r="AQ6"/>
  <c r="AP6"/>
  <c r="AN6"/>
  <c r="AM6"/>
  <c r="AH6"/>
  <c r="AG6"/>
  <c r="AE6"/>
  <c r="AD6"/>
  <c r="F25" i="2"/>
  <c r="F24"/>
  <c r="I22"/>
  <c r="F22"/>
  <c r="F21"/>
  <c r="F20"/>
  <c r="F19"/>
  <c r="F17"/>
  <c r="F16"/>
  <c r="F14"/>
  <c r="F13"/>
  <c r="F12"/>
  <c r="F11"/>
  <c r="F9"/>
  <c r="E7"/>
  <c r="AB24" i="1"/>
  <c r="AA24"/>
  <c r="Z24"/>
  <c r="W24"/>
  <c r="AB23"/>
  <c r="AA23"/>
  <c r="Z23"/>
  <c r="W23"/>
  <c r="AB22"/>
  <c r="AA22"/>
  <c r="Z22"/>
  <c r="W22"/>
  <c r="AB21"/>
  <c r="AA21"/>
  <c r="Z21"/>
  <c r="W21"/>
  <c r="AB20"/>
  <c r="AA20"/>
  <c r="Z20"/>
  <c r="W20"/>
  <c r="AB19"/>
  <c r="AA19"/>
  <c r="Z19"/>
  <c r="W19"/>
  <c r="AB18"/>
  <c r="AA18"/>
  <c r="Z18"/>
  <c r="W18"/>
  <c r="AB17"/>
  <c r="AA17"/>
  <c r="Z17"/>
  <c r="W17"/>
  <c r="AB16"/>
  <c r="AA16"/>
  <c r="Z16"/>
  <c r="W16"/>
  <c r="AB15"/>
  <c r="AA15"/>
  <c r="Z15"/>
  <c r="W15"/>
  <c r="AB14"/>
  <c r="AA14"/>
  <c r="Z14"/>
  <c r="W14"/>
  <c r="AB13"/>
  <c r="AA13"/>
  <c r="Z13"/>
  <c r="W13"/>
  <c r="AB12"/>
  <c r="AA12"/>
  <c r="Z12"/>
  <c r="W12"/>
  <c r="AB11"/>
  <c r="AA11"/>
  <c r="Z11"/>
  <c r="W11"/>
  <c r="AB10"/>
  <c r="AA10"/>
  <c r="Z10"/>
  <c r="W10"/>
  <c r="AB9"/>
  <c r="AA9"/>
  <c r="Z9"/>
  <c r="W9"/>
  <c r="AB8"/>
  <c r="AA8"/>
  <c r="Z8"/>
  <c r="W8"/>
  <c r="AB7"/>
  <c r="AA7"/>
  <c r="AA6" s="1"/>
  <c r="Z7"/>
  <c r="W7"/>
  <c r="Y6"/>
  <c r="X6"/>
  <c r="V6"/>
  <c r="U6"/>
  <c r="S24"/>
  <c r="R24"/>
  <c r="Q24"/>
  <c r="N24"/>
  <c r="S23"/>
  <c r="R23"/>
  <c r="Q23"/>
  <c r="N23"/>
  <c r="S22"/>
  <c r="R22"/>
  <c r="Q22"/>
  <c r="N22"/>
  <c r="S21"/>
  <c r="R21"/>
  <c r="Q21"/>
  <c r="N21"/>
  <c r="S20"/>
  <c r="R20"/>
  <c r="Q20"/>
  <c r="N20"/>
  <c r="S19"/>
  <c r="R19"/>
  <c r="Q19"/>
  <c r="N19"/>
  <c r="S18"/>
  <c r="R18"/>
  <c r="Q18"/>
  <c r="N18"/>
  <c r="S17"/>
  <c r="R17"/>
  <c r="Q17"/>
  <c r="N17"/>
  <c r="S16"/>
  <c r="R16"/>
  <c r="Q16"/>
  <c r="N16"/>
  <c r="S15"/>
  <c r="R15"/>
  <c r="Q15"/>
  <c r="N15"/>
  <c r="S14"/>
  <c r="R14"/>
  <c r="Q14"/>
  <c r="N14"/>
  <c r="S13"/>
  <c r="R13"/>
  <c r="Q13"/>
  <c r="N13"/>
  <c r="S12"/>
  <c r="R12"/>
  <c r="Q12"/>
  <c r="N12"/>
  <c r="S11"/>
  <c r="R11"/>
  <c r="Q11"/>
  <c r="N11"/>
  <c r="S10"/>
  <c r="R10"/>
  <c r="Q10"/>
  <c r="N10"/>
  <c r="S9"/>
  <c r="R9"/>
  <c r="Q9"/>
  <c r="N9"/>
  <c r="S8"/>
  <c r="R8"/>
  <c r="Q8"/>
  <c r="N8"/>
  <c r="S7"/>
  <c r="R7"/>
  <c r="Q7"/>
  <c r="N7"/>
  <c r="S6"/>
  <c r="P6"/>
  <c r="O6"/>
  <c r="M6"/>
  <c r="L6"/>
  <c r="J24"/>
  <c r="J23"/>
  <c r="J22"/>
  <c r="J21"/>
  <c r="J20"/>
  <c r="J19"/>
  <c r="J18"/>
  <c r="J17"/>
  <c r="J16"/>
  <c r="J15"/>
  <c r="J14"/>
  <c r="J13"/>
  <c r="J12"/>
  <c r="J11"/>
  <c r="J10"/>
  <c r="J9"/>
  <c r="J8"/>
  <c r="J7"/>
  <c r="I24"/>
  <c r="I23"/>
  <c r="I22"/>
  <c r="I21"/>
  <c r="I20"/>
  <c r="I19"/>
  <c r="I18"/>
  <c r="I17"/>
  <c r="I16"/>
  <c r="I15"/>
  <c r="I14"/>
  <c r="I13"/>
  <c r="I12"/>
  <c r="I11"/>
  <c r="I10"/>
  <c r="I9"/>
  <c r="I8"/>
  <c r="I7"/>
  <c r="AX6" l="1"/>
  <c r="BD7"/>
  <c r="AR6"/>
  <c r="BD12"/>
  <c r="AL12"/>
  <c r="AL8"/>
  <c r="BM8"/>
  <c r="T9"/>
  <c r="T11"/>
  <c r="T12"/>
  <c r="T13"/>
  <c r="T17"/>
  <c r="T19"/>
  <c r="T20"/>
  <c r="T21"/>
  <c r="AC8"/>
  <c r="AC9"/>
  <c r="AC13"/>
  <c r="AC15"/>
  <c r="AC16"/>
  <c r="AC17"/>
  <c r="AC21"/>
  <c r="AC23"/>
  <c r="AC24"/>
  <c r="BM13"/>
  <c r="N6"/>
  <c r="Q6"/>
  <c r="T14"/>
  <c r="T22"/>
  <c r="AC10"/>
  <c r="AC18"/>
  <c r="AF6"/>
  <c r="AI6"/>
  <c r="AO6"/>
  <c r="AU8"/>
  <c r="AL11"/>
  <c r="BD13"/>
  <c r="AU16"/>
  <c r="AL19"/>
  <c r="BD21"/>
  <c r="AU24"/>
  <c r="BM14"/>
  <c r="BM11"/>
  <c r="BM7"/>
  <c r="BM9"/>
  <c r="BM10"/>
  <c r="BM23"/>
  <c r="R6"/>
  <c r="T6" s="1"/>
  <c r="T8"/>
  <c r="T10"/>
  <c r="T15"/>
  <c r="T16"/>
  <c r="T18"/>
  <c r="T23"/>
  <c r="T24"/>
  <c r="W6"/>
  <c r="Z6"/>
  <c r="AB6"/>
  <c r="AC6" s="1"/>
  <c r="AC11"/>
  <c r="AC12"/>
  <c r="AC14"/>
  <c r="AC19"/>
  <c r="AC20"/>
  <c r="AC22"/>
  <c r="BA6"/>
  <c r="AL7"/>
  <c r="AT6"/>
  <c r="BC6"/>
  <c r="BD8"/>
  <c r="AL9"/>
  <c r="BD9"/>
  <c r="AU11"/>
  <c r="BD11"/>
  <c r="AU12"/>
  <c r="AL14"/>
  <c r="AU14"/>
  <c r="AL15"/>
  <c r="BD16"/>
  <c r="AL17"/>
  <c r="BD17"/>
  <c r="AU19"/>
  <c r="BD19"/>
  <c r="AU20"/>
  <c r="AL22"/>
  <c r="AU22"/>
  <c r="AL23"/>
  <c r="BD24"/>
  <c r="BM19"/>
  <c r="BM21"/>
  <c r="BM22"/>
  <c r="I23" i="2"/>
  <c r="I25"/>
  <c r="I13"/>
  <c r="I17"/>
  <c r="I9"/>
  <c r="I14"/>
  <c r="I15"/>
  <c r="G7"/>
  <c r="I21"/>
  <c r="BL6" i="1"/>
  <c r="BM6" s="1"/>
  <c r="AK6"/>
  <c r="AL6" s="1"/>
  <c r="AS6"/>
  <c r="BB6"/>
  <c r="BD6" s="1"/>
  <c r="D7" i="2"/>
  <c r="F7" s="1"/>
  <c r="I12"/>
  <c r="I20"/>
  <c r="F15"/>
  <c r="F23"/>
  <c r="F8"/>
  <c r="I8"/>
  <c r="F10"/>
  <c r="I10"/>
  <c r="I11"/>
  <c r="I16"/>
  <c r="F18"/>
  <c r="I18"/>
  <c r="I19"/>
  <c r="I24"/>
  <c r="H7"/>
  <c r="AC7" i="1"/>
  <c r="T7"/>
  <c r="H24"/>
  <c r="H23"/>
  <c r="H22"/>
  <c r="H21"/>
  <c r="H20"/>
  <c r="H19"/>
  <c r="H18"/>
  <c r="H17"/>
  <c r="H16"/>
  <c r="H15"/>
  <c r="H14"/>
  <c r="H13"/>
  <c r="H12"/>
  <c r="H11"/>
  <c r="H10"/>
  <c r="H9"/>
  <c r="H8"/>
  <c r="H7"/>
  <c r="G6"/>
  <c r="F6"/>
  <c r="E24"/>
  <c r="E23"/>
  <c r="E22"/>
  <c r="E21"/>
  <c r="E20"/>
  <c r="E19"/>
  <c r="E18"/>
  <c r="E17"/>
  <c r="E16"/>
  <c r="E15"/>
  <c r="E14"/>
  <c r="E13"/>
  <c r="E12"/>
  <c r="E11"/>
  <c r="E10"/>
  <c r="E9"/>
  <c r="E8"/>
  <c r="E7"/>
  <c r="AU6" l="1"/>
  <c r="I7" i="2"/>
  <c r="K15" i="1"/>
  <c r="K23"/>
  <c r="K12"/>
  <c r="K20"/>
  <c r="K8"/>
  <c r="K16"/>
  <c r="K24"/>
  <c r="K7"/>
  <c r="K11"/>
  <c r="K19"/>
  <c r="J6"/>
  <c r="H6"/>
  <c r="K9"/>
  <c r="K13"/>
  <c r="K17"/>
  <c r="K21"/>
  <c r="K10"/>
  <c r="K14"/>
  <c r="K18"/>
  <c r="K22"/>
  <c r="I6"/>
  <c r="D6"/>
  <c r="C6"/>
  <c r="E6" l="1"/>
  <c r="K6"/>
</calcChain>
</file>

<file path=xl/sharedStrings.xml><?xml version="1.0" encoding="utf-8"?>
<sst xmlns="http://schemas.openxmlformats.org/spreadsheetml/2006/main" count="696" uniqueCount="173">
  <si>
    <t>общеразвивающие группы</t>
  </si>
  <si>
    <t>общеразвивающие группы оздоровительной направленности</t>
  </si>
  <si>
    <t>для детей с тяжелыми нарушениями речи</t>
  </si>
  <si>
    <t>для детей с фонетико-фонематическими нарушениями речи</t>
  </si>
  <si>
    <t>для глухих детей</t>
  </si>
  <si>
    <t>для слабослышащих детей</t>
  </si>
  <si>
    <t>для слепых детей</t>
  </si>
  <si>
    <t>для слабовидящих детей, для детей с амблиопией, косоглазием</t>
  </si>
  <si>
    <t>для детей с нарушениями опорно-двигательного аппарата</t>
  </si>
  <si>
    <t>для детей с задержкой психического развития</t>
  </si>
  <si>
    <t>для детей с умственной отсталостью легкой степени</t>
  </si>
  <si>
    <t>для детей с умственной отсталостью умеренной, тяжелой</t>
  </si>
  <si>
    <t>для детей с аутизмом</t>
  </si>
  <si>
    <r>
      <t xml:space="preserve">для детей со сложным дефектом </t>
    </r>
    <r>
      <rPr>
        <sz val="8"/>
        <color rgb="FF000000"/>
        <rFont val="Times New Roman"/>
        <family val="1"/>
        <charset val="204"/>
      </rPr>
      <t>(имеющих сочетание 2 и более недостатков в физическом и (или) психическом развитии)</t>
    </r>
  </si>
  <si>
    <t>для детей с иными ограниченными возможностями здоровья</t>
  </si>
  <si>
    <t>Обучение по состоянию здоровья на дому</t>
  </si>
  <si>
    <t>Общеразвивающие группы</t>
  </si>
  <si>
    <t>Количество групп</t>
  </si>
  <si>
    <t>Средняя наполняемость группы</t>
  </si>
  <si>
    <t>Компенсирующие группы</t>
  </si>
  <si>
    <t>ИТОГО</t>
  </si>
  <si>
    <t>возраст обучающихся по уровню дошкольного образования:
до 3-х лет - группы для детей раннего возраста; 
от 3 до 7 лет - группы для детей дошкольного возраста</t>
  </si>
  <si>
    <r>
      <t xml:space="preserve">Уровень  образования - </t>
    </r>
    <r>
      <rPr>
        <u/>
        <sz val="11"/>
        <rFont val="Times New Roman"/>
        <family val="1"/>
        <charset val="204"/>
      </rPr>
      <t>дошкольное</t>
    </r>
  </si>
  <si>
    <t>от 3 до 7 лет - группы для детей дошкольного возраста</t>
  </si>
  <si>
    <t xml:space="preserve">до 3-х лет - группы для детей раннего возраста; </t>
  </si>
  <si>
    <t>Муниципальный район</t>
  </si>
  <si>
    <t>городской округ, городское поселение</t>
  </si>
  <si>
    <t>сельское поселение</t>
  </si>
  <si>
    <t>режим работы - 10,5 часов</t>
  </si>
  <si>
    <t>режим работы - 9 часов</t>
  </si>
  <si>
    <t xml:space="preserve">ИТОГО  </t>
  </si>
  <si>
    <t>режим работы организации</t>
  </si>
  <si>
    <t>часов</t>
  </si>
  <si>
    <t>количество классов</t>
  </si>
  <si>
    <t>Количество обучающихся</t>
  </si>
  <si>
    <t>всего</t>
  </si>
  <si>
    <t>общеобразовательная программа</t>
  </si>
  <si>
    <t>адаптированная программа</t>
  </si>
  <si>
    <t>1 класс</t>
  </si>
  <si>
    <t>2 класс</t>
  </si>
  <si>
    <t>3 класс</t>
  </si>
  <si>
    <t>4 класс</t>
  </si>
  <si>
    <t>ИТОГО
 1-4 классы</t>
  </si>
  <si>
    <t>5 класс</t>
  </si>
  <si>
    <t>6 класс</t>
  </si>
  <si>
    <t>7 класс</t>
  </si>
  <si>
    <t>8 класс</t>
  </si>
  <si>
    <t>9 класс</t>
  </si>
  <si>
    <t>ИТОГО 
5-9 классы</t>
  </si>
  <si>
    <t>10 класс</t>
  </si>
  <si>
    <t>11 класс</t>
  </si>
  <si>
    <t>ИТОГО
 10-11 класс</t>
  </si>
  <si>
    <t>Количество классов</t>
  </si>
  <si>
    <t>Прогноз приема в 1 класс на 1.09.2022</t>
  </si>
  <si>
    <t>Прогноз приема в 10 класс на 1.09.2022</t>
  </si>
  <si>
    <t>Уровень  образования</t>
  </si>
  <si>
    <t>исходные данные</t>
  </si>
  <si>
    <t>Начальное общее</t>
  </si>
  <si>
    <t>очное</t>
  </si>
  <si>
    <t>обучение на дому г+с</t>
  </si>
  <si>
    <t>очно-заочное г+с</t>
  </si>
  <si>
    <t>заочное г+с</t>
  </si>
  <si>
    <t>Основное общее</t>
  </si>
  <si>
    <t>одаренные</t>
  </si>
  <si>
    <t>Среднее общее</t>
  </si>
  <si>
    <t>1. глухие</t>
  </si>
  <si>
    <t>при 1 глухом</t>
  </si>
  <si>
    <t xml:space="preserve">при 2 глухих </t>
  </si>
  <si>
    <t xml:space="preserve">коррекционный класс </t>
  </si>
  <si>
    <t>2.слабослыш.</t>
  </si>
  <si>
    <t>при 1 слабосл.</t>
  </si>
  <si>
    <t>при 2 слабосл.</t>
  </si>
  <si>
    <t>3. слепые</t>
  </si>
  <si>
    <t>при 1 слепом</t>
  </si>
  <si>
    <t>при 2 слепых</t>
  </si>
  <si>
    <t>при 1 слабовид</t>
  </si>
  <si>
    <t>при 2 слабовид</t>
  </si>
  <si>
    <t>не более 5 с ТНР</t>
  </si>
  <si>
    <t>6. НОДА</t>
  </si>
  <si>
    <t>при 1 с НОДА</t>
  </si>
  <si>
    <t>при 2 с НОДА</t>
  </si>
  <si>
    <t>7. с ЗПР</t>
  </si>
  <si>
    <t>не более 4 с ЗПР</t>
  </si>
  <si>
    <t>коррекционный класс - 7.1</t>
  </si>
  <si>
    <t>коррекционный класс - 7.2</t>
  </si>
  <si>
    <t>8. РАС</t>
  </si>
  <si>
    <t>при 1 с РАС -8.1</t>
  </si>
  <si>
    <t>при 2 с РАС - 8.1</t>
  </si>
  <si>
    <t>при 2 с РАС - 8.2</t>
  </si>
  <si>
    <t>не более 1 с РАС-8.3</t>
  </si>
  <si>
    <t>9. с умственной отсталостью</t>
  </si>
  <si>
    <t>обучение на дому</t>
  </si>
  <si>
    <t>4. слабовидящие</t>
  </si>
  <si>
    <t>5. с тяжелыми нарушениями речи</t>
  </si>
  <si>
    <r>
      <t xml:space="preserve">Сельское поселение   -ИТОГО </t>
    </r>
    <r>
      <rPr>
        <b/>
        <sz val="10"/>
        <rFont val="Times New Roman"/>
        <family val="1"/>
        <charset val="204"/>
      </rPr>
      <t>класс-комплект (наполняемость класса менее 17 человек)</t>
    </r>
  </si>
  <si>
    <t>на 1.09.2020</t>
  </si>
  <si>
    <t>на 1.09.2021</t>
  </si>
  <si>
    <t>на 1.09.2022</t>
  </si>
  <si>
    <t>Расчетные данные</t>
  </si>
  <si>
    <t>2021 финансовый год</t>
  </si>
  <si>
    <t>2022 финансовый год</t>
  </si>
  <si>
    <t xml:space="preserve">Городской округ  и городское поселение      - ИТОГО   учащихся          </t>
  </si>
  <si>
    <t xml:space="preserve">Городской округ, городское  и сельское поселение      - ИТОГО    контингент учащихся с ОВЗ     </t>
  </si>
  <si>
    <t>ИТОГО
 1-4 класс-комплект</t>
  </si>
  <si>
    <t>ИТОГО
 5-9 класс-комплект</t>
  </si>
  <si>
    <t>Прогноз приема</t>
  </si>
  <si>
    <t xml:space="preserve"> в 1 класс на 1.09.2021</t>
  </si>
  <si>
    <t>в 10 класс на 1.09.2021</t>
  </si>
  <si>
    <t xml:space="preserve"> в 1 класс на 1.09.2022</t>
  </si>
  <si>
    <t>в 10 класс на 1.09.2022</t>
  </si>
  <si>
    <t>в т.ч. ИТОГО по городу</t>
  </si>
  <si>
    <t>в т.ч. ИТОГО по селу</t>
  </si>
  <si>
    <t>общеобразовательная программа - на дому</t>
  </si>
  <si>
    <t>адаптированная программа - на дому</t>
  </si>
  <si>
    <t>ИТОГО
10-11 класс-комплект</t>
  </si>
  <si>
    <t>ВСЕГО 
1-11 класс-комплект</t>
  </si>
  <si>
    <t>Численность детей на 1.09.2020</t>
  </si>
  <si>
    <t>МП</t>
  </si>
  <si>
    <t>на 1.09.2023</t>
  </si>
  <si>
    <t>Муниципальный район (городской округ)</t>
  </si>
  <si>
    <t>Колышлейский район</t>
  </si>
  <si>
    <t>Начальник Отдела образования Администрации Колышлейского района____________________ З.В.Бортникова</t>
  </si>
  <si>
    <t>1.МОУ СОШ №1 р.п.Колышлей</t>
  </si>
  <si>
    <t>2.Названовкая ООШ - филиал МОУ СОШ №1 р.п.Колышлей</t>
  </si>
  <si>
    <r>
      <t xml:space="preserve">3.МОУ СОШ №2 р.п.Колышлей - </t>
    </r>
    <r>
      <rPr>
        <b/>
        <u/>
        <sz val="11"/>
        <color theme="1"/>
        <rFont val="Times New Roman"/>
        <family val="1"/>
        <charset val="204"/>
      </rPr>
      <t>очная форма обучения</t>
    </r>
  </si>
  <si>
    <r>
      <t xml:space="preserve">3.МОУ СОШ №2 р.п.Колышлей - </t>
    </r>
    <r>
      <rPr>
        <b/>
        <u/>
        <sz val="11"/>
        <color theme="1"/>
        <rFont val="Times New Roman"/>
        <family val="1"/>
        <charset val="204"/>
      </rPr>
      <t>очно-заочная форма обучения</t>
    </r>
  </si>
  <si>
    <t>4.ООШ с.Пограничное - филиал МОУ СОШ №2 р.п.Колышлей</t>
  </si>
  <si>
    <t>5.НОШ с.Зеленовка - филиал МОУ СОШ №2 р.п.Колышлей</t>
  </si>
  <si>
    <t>6.МОУ СОШ с.Березовка</t>
  </si>
  <si>
    <t>7.МОУ СОШ с.Красная Горка</t>
  </si>
  <si>
    <t>8.МОУ СОШ п.Родникоский</t>
  </si>
  <si>
    <t>9.МОУ СОШ с.Старая Потловка</t>
  </si>
  <si>
    <t>10.Колтовская ООШ - филиал МОУ СОШ с.Старая Потловка</t>
  </si>
  <si>
    <t>11.МОУ СОШ с.Телегино</t>
  </si>
  <si>
    <t>12.ООШ с.Халтурино - филиал МОУ СОШ с.Телегино</t>
  </si>
  <si>
    <t>13.МОУ СОШ с.Трескино</t>
  </si>
  <si>
    <t>14.ООШ с.Катковска - филиал МОУ СОШ с.Трескино</t>
  </si>
  <si>
    <t>15.МОУ ООШ с.Сумы</t>
  </si>
  <si>
    <t>16.МОУ ООШ с.Крутец</t>
  </si>
  <si>
    <t>17.МОУ ООШ с.Хопер</t>
  </si>
  <si>
    <t>2.Названовская ООШ - филиал МОУ СОШ №1 р.п.Колышлей</t>
  </si>
  <si>
    <t>3.МОУ СОШ №2 р.п.Колышлей</t>
  </si>
  <si>
    <t>,</t>
  </si>
  <si>
    <t>8.МОУ СОШ п.Родниковский</t>
  </si>
  <si>
    <t xml:space="preserve">11.МОУ СОШ с.Телегино </t>
  </si>
  <si>
    <t>12. ООШ с.Халтурино - филиал МОУ СОШ с.Телегино</t>
  </si>
  <si>
    <t>14. ООШ с.Катковка - филиал МОУ СОШ с.Трескино</t>
  </si>
  <si>
    <t>2023 финансовый год</t>
  </si>
  <si>
    <t>МДОУ детский сад "Улыбка" п.Колышлей (город)</t>
  </si>
  <si>
    <t>ДОУ детский сад "Солнышко" с.Березовка - филиал МДОУ детский сад "Улыбка" п.Колышлей (село)</t>
  </si>
  <si>
    <t>МДОУ детский сад "Золотой ключик" р.п.Колышлей (город)</t>
  </si>
  <si>
    <t>ДОУ детский сад "Солнышко" п.Родниковский - филиал МДОУ детский сад "Золотой ключик" р.п.Колышлей (село)</t>
  </si>
  <si>
    <t>МДОУ детский сад "Петушок" п.Колышлей (город)</t>
  </si>
  <si>
    <t>МДОУ детский сад "Солнышко" с.Красная Горка (село)</t>
  </si>
  <si>
    <t>ДОГ МОУ СОШ с.Трескино</t>
  </si>
  <si>
    <t>Начальник Отдела образования Администрации Колышлейского райрна_____________________________________З.В.Бортникова</t>
  </si>
  <si>
    <t>Начальник отдела образования___________________________________З.В.Бортникова</t>
  </si>
  <si>
    <t>Алексейчук Е.В. 8-84146-2-22-01</t>
  </si>
  <si>
    <t xml:space="preserve">Режим работы - ИТОГО  </t>
  </si>
  <si>
    <t>Информация по комплектованию муниципальных общеобразовательных учреждений на 1.09.2020 
(по состоянию на 20.09.2020г.)</t>
  </si>
  <si>
    <t>Информация по комплектованию общеобразовательных организаций, расположенных в сельской местности, на 1.09.2020
(по состоянию на 20.09.2020г.)</t>
  </si>
  <si>
    <r>
      <t>Информация по комплектованию детских дошкольных учреждений на 1.09.2020
(</t>
    </r>
    <r>
      <rPr>
        <b/>
        <sz val="10"/>
        <rFont val="Times New Roman"/>
        <family val="1"/>
        <charset val="204"/>
      </rPr>
      <t>по состоянию на 01.09.2020г.</t>
    </r>
    <r>
      <rPr>
        <b/>
        <sz val="12"/>
        <rFont val="Times New Roman"/>
        <family val="1"/>
        <charset val="204"/>
      </rPr>
      <t>)</t>
    </r>
  </si>
  <si>
    <t>Алексейчук Е.В. 8-84146-2-22-01          21.09.2020г.</t>
  </si>
  <si>
    <t>21.09.2020г.</t>
  </si>
  <si>
    <t>Алексейчук Е.В. 8-84146-2-22-01     21.09.2020г.</t>
  </si>
  <si>
    <t>2 кл. 1 чел. семейная форма обуч.</t>
  </si>
  <si>
    <t>6 кл. 1 чел. семейная форма обуч.</t>
  </si>
  <si>
    <t>8 кл. 1 чел. семейная форма обуч.</t>
  </si>
  <si>
    <t>4 кл. 1 чел. семейная форма обуч.</t>
  </si>
  <si>
    <t>5кл. 2 чел. семейная форма обуч.</t>
  </si>
  <si>
    <t>7 кл. 1 чел. семейная форма обуч.</t>
  </si>
  <si>
    <t>1 кл.1чел.семейная форма обуч.</t>
  </si>
  <si>
    <t>Примечание: списочный состав детей на 01.09.2020г. (возраст определён на 01.01.2021г. )</t>
  </si>
</sst>
</file>

<file path=xl/styles.xml><?xml version="1.0" encoding="utf-8"?>
<styleSheet xmlns="http://schemas.openxmlformats.org/spreadsheetml/2006/main">
  <numFmts count="1">
    <numFmt numFmtId="164" formatCode="#,##0.0"/>
  </numFmts>
  <fonts count="3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/>
    <xf numFmtId="0" fontId="18" fillId="0" borderId="27" xfId="0" applyFont="1" applyBorder="1"/>
    <xf numFmtId="0" fontId="18" fillId="0" borderId="2" xfId="0" applyFont="1" applyBorder="1"/>
    <xf numFmtId="0" fontId="19" fillId="4" borderId="27" xfId="0" applyFont="1" applyFill="1" applyBorder="1"/>
    <xf numFmtId="0" fontId="19" fillId="4" borderId="2" xfId="0" applyFont="1" applyFill="1" applyBorder="1"/>
    <xf numFmtId="0" fontId="20" fillId="0" borderId="0" xfId="0" applyFont="1"/>
    <xf numFmtId="0" fontId="21" fillId="4" borderId="0" xfId="0" applyFont="1" applyFill="1" applyBorder="1" applyAlignment="1">
      <alignment wrapText="1"/>
    </xf>
    <xf numFmtId="0" fontId="21" fillId="4" borderId="28" xfId="0" applyFont="1" applyFill="1" applyBorder="1"/>
    <xf numFmtId="0" fontId="21" fillId="4" borderId="0" xfId="0" applyFont="1" applyFill="1" applyBorder="1"/>
    <xf numFmtId="0" fontId="16" fillId="0" borderId="0" xfId="0" applyFont="1" applyBorder="1"/>
    <xf numFmtId="0" fontId="13" fillId="0" borderId="8" xfId="0" applyFont="1" applyBorder="1" applyAlignment="1">
      <alignment wrapText="1"/>
    </xf>
    <xf numFmtId="0" fontId="14" fillId="0" borderId="27" xfId="0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vertical="center" textRotation="90" wrapText="1"/>
    </xf>
    <xf numFmtId="0" fontId="13" fillId="0" borderId="7" xfId="0" applyFont="1" applyBorder="1" applyAlignment="1">
      <alignment horizontal="center" vertical="center" wrapText="1"/>
    </xf>
    <xf numFmtId="0" fontId="23" fillId="4" borderId="8" xfId="0" applyFont="1" applyFill="1" applyBorder="1" applyAlignment="1">
      <alignment wrapText="1"/>
    </xf>
    <xf numFmtId="0" fontId="16" fillId="0" borderId="8" xfId="0" applyFont="1" applyBorder="1" applyAlignment="1">
      <alignment wrapText="1"/>
    </xf>
    <xf numFmtId="0" fontId="23" fillId="4" borderId="8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/>
    </xf>
    <xf numFmtId="0" fontId="17" fillId="0" borderId="0" xfId="0" applyFont="1"/>
    <xf numFmtId="0" fontId="14" fillId="0" borderId="27" xfId="0" applyFont="1" applyBorder="1" applyAlignment="1"/>
    <xf numFmtId="0" fontId="14" fillId="0" borderId="2" xfId="0" applyFont="1" applyBorder="1" applyAlignment="1"/>
    <xf numFmtId="0" fontId="10" fillId="0" borderId="7" xfId="0" applyFont="1" applyBorder="1" applyAlignment="1">
      <alignment vertical="center" wrapText="1"/>
    </xf>
    <xf numFmtId="0" fontId="18" fillId="0" borderId="6" xfId="0" applyFont="1" applyBorder="1"/>
    <xf numFmtId="0" fontId="14" fillId="0" borderId="6" xfId="0" applyFont="1" applyBorder="1" applyAlignment="1">
      <alignment horizontal="center"/>
    </xf>
    <xf numFmtId="0" fontId="10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24" fillId="4" borderId="8" xfId="0" applyFont="1" applyFill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8" fillId="0" borderId="27" xfId="0" applyFont="1" applyBorder="1" applyAlignment="1">
      <alignment wrapText="1"/>
    </xf>
    <xf numFmtId="0" fontId="18" fillId="0" borderId="28" xfId="0" applyFont="1" applyBorder="1"/>
    <xf numFmtId="0" fontId="18" fillId="0" borderId="0" xfId="0" applyFont="1" applyBorder="1"/>
    <xf numFmtId="0" fontId="13" fillId="0" borderId="3" xfId="0" applyFont="1" applyBorder="1" applyAlignment="1">
      <alignment wrapText="1"/>
    </xf>
    <xf numFmtId="0" fontId="13" fillId="0" borderId="26" xfId="0" applyFont="1" applyBorder="1" applyAlignment="1">
      <alignment wrapText="1"/>
    </xf>
    <xf numFmtId="0" fontId="14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43" xfId="0" applyFont="1" applyBorder="1" applyAlignment="1"/>
    <xf numFmtId="0" fontId="14" fillId="0" borderId="30" xfId="0" applyFont="1" applyBorder="1" applyAlignment="1"/>
    <xf numFmtId="0" fontId="13" fillId="0" borderId="0" xfId="0" applyFont="1" applyBorder="1" applyAlignment="1">
      <alignment wrapText="1"/>
    </xf>
    <xf numFmtId="0" fontId="26" fillId="0" borderId="0" xfId="0" applyFont="1" applyAlignment="1">
      <alignment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15" xfId="0" applyFont="1" applyFill="1" applyBorder="1" applyAlignment="1">
      <alignment vertical="center"/>
    </xf>
    <xf numFmtId="0" fontId="26" fillId="0" borderId="16" xfId="0" applyFont="1" applyFill="1" applyBorder="1" applyAlignment="1">
      <alignment vertical="center"/>
    </xf>
    <xf numFmtId="0" fontId="26" fillId="0" borderId="17" xfId="0" applyFont="1" applyFill="1" applyBorder="1" applyAlignment="1">
      <alignment vertical="center"/>
    </xf>
    <xf numFmtId="0" fontId="26" fillId="0" borderId="18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26" fillId="0" borderId="20" xfId="0" applyFont="1" applyFill="1" applyBorder="1" applyAlignment="1">
      <alignment vertical="center"/>
    </xf>
    <xf numFmtId="0" fontId="28" fillId="2" borderId="24" xfId="0" applyFont="1" applyFill="1" applyBorder="1" applyAlignment="1">
      <alignment vertical="center"/>
    </xf>
    <xf numFmtId="0" fontId="28" fillId="2" borderId="10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7" fillId="7" borderId="18" xfId="0" applyFont="1" applyFill="1" applyBorder="1" applyAlignment="1">
      <alignment vertical="center" wrapText="1"/>
    </xf>
    <xf numFmtId="0" fontId="2" fillId="7" borderId="23" xfId="0" applyNumberFormat="1" applyFont="1" applyFill="1" applyBorder="1" applyAlignment="1">
      <alignment vertical="center" wrapText="1"/>
    </xf>
    <xf numFmtId="0" fontId="26" fillId="7" borderId="18" xfId="0" applyFont="1" applyFill="1" applyBorder="1" applyAlignment="1">
      <alignment vertical="center"/>
    </xf>
    <xf numFmtId="0" fontId="26" fillId="7" borderId="19" xfId="0" applyFont="1" applyFill="1" applyBorder="1" applyAlignment="1">
      <alignment vertical="center"/>
    </xf>
    <xf numFmtId="0" fontId="26" fillId="7" borderId="20" xfId="0" applyFont="1" applyFill="1" applyBorder="1" applyAlignment="1">
      <alignment vertical="center"/>
    </xf>
    <xf numFmtId="0" fontId="18" fillId="12" borderId="2" xfId="0" applyFont="1" applyFill="1" applyBorder="1"/>
    <xf numFmtId="0" fontId="21" fillId="0" borderId="0" xfId="0" applyFont="1"/>
    <xf numFmtId="0" fontId="24" fillId="0" borderId="0" xfId="0" applyFont="1"/>
    <xf numFmtId="0" fontId="10" fillId="0" borderId="0" xfId="0" applyFont="1" applyAlignment="1">
      <alignment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2" fillId="0" borderId="32" xfId="0" applyFont="1" applyBorder="1" applyAlignment="1">
      <alignment vertical="center"/>
    </xf>
    <xf numFmtId="0" fontId="32" fillId="0" borderId="33" xfId="0" applyFont="1" applyBorder="1" applyAlignment="1">
      <alignment vertical="center"/>
    </xf>
    <xf numFmtId="0" fontId="29" fillId="0" borderId="3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34" fillId="0" borderId="32" xfId="0" applyFont="1" applyBorder="1" applyAlignment="1">
      <alignment vertical="center"/>
    </xf>
    <xf numFmtId="0" fontId="34" fillId="0" borderId="33" xfId="0" applyFont="1" applyBorder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34" fillId="0" borderId="52" xfId="0" applyFont="1" applyBorder="1" applyAlignment="1">
      <alignment vertical="center"/>
    </xf>
    <xf numFmtId="164" fontId="35" fillId="2" borderId="2" xfId="0" applyNumberFormat="1" applyFont="1" applyFill="1" applyBorder="1" applyAlignment="1">
      <alignment horizontal="center" vertical="center"/>
    </xf>
    <xf numFmtId="164" fontId="35" fillId="2" borderId="8" xfId="0" applyNumberFormat="1" applyFont="1" applyFill="1" applyBorder="1" applyAlignment="1">
      <alignment horizontal="center" vertical="center"/>
    </xf>
    <xf numFmtId="164" fontId="35" fillId="2" borderId="31" xfId="0" applyNumberFormat="1" applyFont="1" applyFill="1" applyBorder="1" applyAlignment="1">
      <alignment horizontal="center" vertical="center"/>
    </xf>
    <xf numFmtId="164" fontId="35" fillId="2" borderId="51" xfId="0" applyNumberFormat="1" applyFont="1" applyFill="1" applyBorder="1" applyAlignment="1">
      <alignment horizontal="center" vertical="center"/>
    </xf>
    <xf numFmtId="164" fontId="36" fillId="0" borderId="34" xfId="0" applyNumberFormat="1" applyFont="1" applyBorder="1" applyAlignment="1">
      <alignment vertical="center"/>
    </xf>
    <xf numFmtId="164" fontId="36" fillId="0" borderId="44" xfId="0" applyNumberFormat="1" applyFont="1" applyBorder="1" applyAlignment="1">
      <alignment vertical="center"/>
    </xf>
    <xf numFmtId="164" fontId="36" fillId="0" borderId="53" xfId="0" applyNumberFormat="1" applyFont="1" applyBorder="1" applyAlignment="1">
      <alignment vertical="center"/>
    </xf>
    <xf numFmtId="164" fontId="36" fillId="0" borderId="54" xfId="0" applyNumberFormat="1" applyFont="1" applyBorder="1" applyAlignment="1">
      <alignment vertical="center"/>
    </xf>
    <xf numFmtId="164" fontId="36" fillId="0" borderId="55" xfId="0" applyNumberFormat="1" applyFont="1" applyBorder="1" applyAlignment="1">
      <alignment vertical="center"/>
    </xf>
    <xf numFmtId="164" fontId="36" fillId="0" borderId="35" xfId="0" applyNumberFormat="1" applyFont="1" applyBorder="1" applyAlignment="1">
      <alignment vertical="center"/>
    </xf>
    <xf numFmtId="164" fontId="36" fillId="0" borderId="56" xfId="0" applyNumberFormat="1" applyFont="1" applyBorder="1" applyAlignment="1">
      <alignment vertical="center"/>
    </xf>
    <xf numFmtId="164" fontId="36" fillId="0" borderId="57" xfId="0" applyNumberFormat="1" applyFont="1" applyBorder="1" applyAlignment="1">
      <alignment vertical="center"/>
    </xf>
    <xf numFmtId="164" fontId="36" fillId="0" borderId="10" xfId="0" applyNumberFormat="1" applyFont="1" applyBorder="1" applyAlignment="1">
      <alignment vertical="center"/>
    </xf>
    <xf numFmtId="164" fontId="36" fillId="0" borderId="58" xfId="0" applyNumberFormat="1" applyFont="1" applyBorder="1" applyAlignment="1">
      <alignment vertical="center"/>
    </xf>
    <xf numFmtId="164" fontId="36" fillId="12" borderId="34" xfId="0" applyNumberFormat="1" applyFont="1" applyFill="1" applyBorder="1" applyAlignment="1">
      <alignment vertical="center"/>
    </xf>
    <xf numFmtId="164" fontId="36" fillId="12" borderId="54" xfId="0" applyNumberFormat="1" applyFont="1" applyFill="1" applyBorder="1" applyAlignment="1">
      <alignment vertical="center"/>
    </xf>
    <xf numFmtId="164" fontId="36" fillId="12" borderId="53" xfId="0" applyNumberFormat="1" applyFont="1" applyFill="1" applyBorder="1" applyAlignment="1">
      <alignment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/>
    </xf>
    <xf numFmtId="0" fontId="36" fillId="3" borderId="31" xfId="0" applyFont="1" applyFill="1" applyBorder="1" applyAlignment="1">
      <alignment horizontal="center" vertical="center"/>
    </xf>
    <xf numFmtId="0" fontId="36" fillId="3" borderId="51" xfId="0" applyFont="1" applyFill="1" applyBorder="1" applyAlignment="1">
      <alignment horizontal="center" vertical="center"/>
    </xf>
    <xf numFmtId="164" fontId="36" fillId="3" borderId="34" xfId="0" applyNumberFormat="1" applyFont="1" applyFill="1" applyBorder="1" applyAlignment="1">
      <alignment vertical="center"/>
    </xf>
    <xf numFmtId="0" fontId="36" fillId="3" borderId="35" xfId="0" applyFont="1" applyFill="1" applyBorder="1" applyAlignment="1">
      <alignment vertical="center"/>
    </xf>
    <xf numFmtId="0" fontId="36" fillId="3" borderId="45" xfId="0" applyFont="1" applyFill="1" applyBorder="1" applyAlignment="1">
      <alignment vertical="center"/>
    </xf>
    <xf numFmtId="0" fontId="36" fillId="3" borderId="55" xfId="0" applyFont="1" applyFill="1" applyBorder="1" applyAlignment="1">
      <alignment vertical="center"/>
    </xf>
    <xf numFmtId="0" fontId="36" fillId="3" borderId="56" xfId="0" applyFont="1" applyFill="1" applyBorder="1" applyAlignment="1">
      <alignment vertical="center"/>
    </xf>
    <xf numFmtId="0" fontId="36" fillId="3" borderId="57" xfId="0" applyFont="1" applyFill="1" applyBorder="1" applyAlignment="1">
      <alignment vertical="center"/>
    </xf>
    <xf numFmtId="0" fontId="36" fillId="3" borderId="10" xfId="0" applyFont="1" applyFill="1" applyBorder="1" applyAlignment="1">
      <alignment vertical="center"/>
    </xf>
    <xf numFmtId="0" fontId="36" fillId="3" borderId="58" xfId="0" applyFont="1" applyFill="1" applyBorder="1" applyAlignment="1">
      <alignment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/>
    </xf>
    <xf numFmtId="0" fontId="36" fillId="0" borderId="5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0" fontId="36" fillId="6" borderId="8" xfId="0" applyFont="1" applyFill="1" applyBorder="1" applyAlignment="1">
      <alignment horizontal="center" vertical="center"/>
    </xf>
    <xf numFmtId="0" fontId="36" fillId="6" borderId="31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164" fontId="36" fillId="6" borderId="34" xfId="0" applyNumberFormat="1" applyFont="1" applyFill="1" applyBorder="1" applyAlignment="1">
      <alignment vertical="center"/>
    </xf>
    <xf numFmtId="164" fontId="36" fillId="6" borderId="35" xfId="0" applyNumberFormat="1" applyFont="1" applyFill="1" applyBorder="1" applyAlignment="1">
      <alignment vertical="center"/>
    </xf>
    <xf numFmtId="164" fontId="36" fillId="6" borderId="45" xfId="0" applyNumberFormat="1" applyFont="1" applyFill="1" applyBorder="1" applyAlignment="1">
      <alignment vertical="center"/>
    </xf>
    <xf numFmtId="164" fontId="36" fillId="6" borderId="55" xfId="0" applyNumberFormat="1" applyFont="1" applyFill="1" applyBorder="1" applyAlignment="1">
      <alignment vertical="center"/>
    </xf>
    <xf numFmtId="164" fontId="36" fillId="6" borderId="56" xfId="0" applyNumberFormat="1" applyFont="1" applyFill="1" applyBorder="1" applyAlignment="1">
      <alignment vertical="center"/>
    </xf>
    <xf numFmtId="164" fontId="36" fillId="6" borderId="59" xfId="0" applyNumberFormat="1" applyFont="1" applyFill="1" applyBorder="1" applyAlignment="1">
      <alignment vertical="center"/>
    </xf>
    <xf numFmtId="164" fontId="36" fillId="6" borderId="60" xfId="0" applyNumberFormat="1" applyFont="1" applyFill="1" applyBorder="1" applyAlignment="1">
      <alignment vertical="center"/>
    </xf>
    <xf numFmtId="164" fontId="36" fillId="6" borderId="61" xfId="0" applyNumberFormat="1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0" fontId="1" fillId="8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3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textRotation="90" wrapText="1"/>
    </xf>
    <xf numFmtId="0" fontId="16" fillId="0" borderId="38" xfId="0" applyFont="1" applyBorder="1" applyAlignment="1">
      <alignment horizontal="center" vertical="center" textRotation="90" wrapText="1"/>
    </xf>
    <xf numFmtId="0" fontId="16" fillId="11" borderId="36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11" borderId="6" xfId="0" applyFont="1" applyFill="1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6" fillId="7" borderId="36" xfId="0" applyFont="1" applyFill="1" applyBorder="1" applyAlignment="1">
      <alignment horizontal="center" wrapText="1"/>
    </xf>
    <xf numFmtId="0" fontId="16" fillId="7" borderId="5" xfId="0" applyFont="1" applyFill="1" applyBorder="1" applyAlignment="1">
      <alignment horizontal="center" wrapText="1"/>
    </xf>
    <xf numFmtId="0" fontId="16" fillId="7" borderId="6" xfId="0" applyFont="1" applyFill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18" fillId="0" borderId="41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40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17" fillId="0" borderId="41" xfId="0" applyFont="1" applyBorder="1" applyAlignment="1">
      <alignment horizontal="center" wrapText="1"/>
    </xf>
    <xf numFmtId="0" fontId="17" fillId="0" borderId="37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6" fillId="0" borderId="8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6" fillId="9" borderId="36" xfId="0" applyFont="1" applyFill="1" applyBorder="1" applyAlignment="1">
      <alignment horizontal="center"/>
    </xf>
    <xf numFmtId="0" fontId="16" fillId="9" borderId="5" xfId="0" applyFont="1" applyFill="1" applyBorder="1" applyAlignment="1">
      <alignment horizontal="center"/>
    </xf>
    <xf numFmtId="0" fontId="16" fillId="9" borderId="40" xfId="0" applyFont="1" applyFill="1" applyBorder="1" applyAlignment="1">
      <alignment horizontal="center"/>
    </xf>
    <xf numFmtId="0" fontId="16" fillId="10" borderId="36" xfId="0" applyFont="1" applyFill="1" applyBorder="1" applyAlignment="1">
      <alignment horizontal="center"/>
    </xf>
    <xf numFmtId="0" fontId="16" fillId="10" borderId="5" xfId="0" applyFont="1" applyFill="1" applyBorder="1" applyAlignment="1">
      <alignment horizontal="center"/>
    </xf>
    <xf numFmtId="0" fontId="16" fillId="10" borderId="4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6" fillId="8" borderId="36" xfId="0" applyFont="1" applyFill="1" applyBorder="1" applyAlignment="1">
      <alignment horizontal="center" wrapText="1"/>
    </xf>
    <xf numFmtId="0" fontId="16" fillId="8" borderId="5" xfId="0" applyFont="1" applyFill="1" applyBorder="1" applyAlignment="1">
      <alignment horizontal="center" wrapText="1"/>
    </xf>
    <xf numFmtId="0" fontId="16" fillId="8" borderId="40" xfId="0" applyFont="1" applyFill="1" applyBorder="1" applyAlignment="1">
      <alignment horizontal="center" wrapText="1"/>
    </xf>
    <xf numFmtId="0" fontId="16" fillId="8" borderId="6" xfId="0" applyFont="1" applyFill="1" applyBorder="1" applyAlignment="1">
      <alignment horizontal="center" wrapText="1"/>
    </xf>
    <xf numFmtId="0" fontId="16" fillId="7" borderId="40" xfId="0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5" fillId="8" borderId="46" xfId="0" applyFont="1" applyFill="1" applyBorder="1" applyAlignment="1">
      <alignment horizontal="center" vertical="center" wrapText="1"/>
    </xf>
    <xf numFmtId="0" fontId="31" fillId="8" borderId="4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center" vertical="center" wrapText="1"/>
    </xf>
    <xf numFmtId="0" fontId="31" fillId="7" borderId="47" xfId="0" applyFont="1" applyFill="1" applyBorder="1" applyAlignment="1">
      <alignment horizontal="center" vertical="center" wrapText="1"/>
    </xf>
    <xf numFmtId="0" fontId="31" fillId="7" borderId="4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textRotation="91" wrapText="1"/>
    </xf>
    <xf numFmtId="0" fontId="25" fillId="7" borderId="11" xfId="0" applyFont="1" applyFill="1" applyBorder="1" applyAlignment="1">
      <alignment horizontal="center" vertical="center" textRotation="91" wrapText="1"/>
    </xf>
    <xf numFmtId="0" fontId="25" fillId="7" borderId="26" xfId="0" applyFont="1" applyFill="1" applyBorder="1" applyAlignment="1">
      <alignment horizontal="center" vertical="center" textRotation="91" wrapText="1"/>
    </xf>
    <xf numFmtId="0" fontId="25" fillId="0" borderId="3" xfId="0" applyFont="1" applyBorder="1" applyAlignment="1">
      <alignment horizontal="center" vertical="center" textRotation="91" wrapText="1"/>
    </xf>
    <xf numFmtId="0" fontId="25" fillId="0" borderId="11" xfId="0" applyFont="1" applyBorder="1" applyAlignment="1">
      <alignment horizontal="center" vertical="center" textRotation="91" wrapText="1"/>
    </xf>
    <xf numFmtId="0" fontId="25" fillId="0" borderId="26" xfId="0" applyFont="1" applyBorder="1" applyAlignment="1">
      <alignment horizontal="center" vertical="center" textRotation="91" wrapText="1"/>
    </xf>
    <xf numFmtId="0" fontId="25" fillId="0" borderId="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30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3" fillId="6" borderId="3" xfId="0" applyFont="1" applyFill="1" applyBorder="1" applyAlignment="1">
      <alignment horizontal="center" vertical="center" textRotation="90" wrapText="1"/>
    </xf>
    <xf numFmtId="0" fontId="3" fillId="6" borderId="11" xfId="0" applyFont="1" applyFill="1" applyBorder="1" applyAlignment="1">
      <alignment horizontal="center" vertical="center" textRotation="90" wrapText="1"/>
    </xf>
    <xf numFmtId="0" fontId="3" fillId="6" borderId="26" xfId="0" applyFont="1" applyFill="1" applyBorder="1" applyAlignment="1">
      <alignment horizontal="center" vertical="center" textRotation="90" wrapText="1"/>
    </xf>
    <xf numFmtId="0" fontId="2" fillId="6" borderId="3" xfId="0" applyFont="1" applyFill="1" applyBorder="1" applyAlignment="1">
      <alignment horizontal="center" vertical="center" textRotation="90" wrapText="1"/>
    </xf>
    <xf numFmtId="0" fontId="2" fillId="6" borderId="26" xfId="0" applyFont="1" applyFill="1" applyBorder="1" applyAlignment="1">
      <alignment horizontal="center" vertical="center" textRotation="90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27"/>
  <sheetViews>
    <sheetView topLeftCell="I1" workbookViewId="0">
      <selection activeCell="C27" sqref="C27"/>
    </sheetView>
  </sheetViews>
  <sheetFormatPr defaultRowHeight="15"/>
  <cols>
    <col min="1" max="1" width="19.28515625" style="1" customWidth="1"/>
    <col min="2" max="2" width="18.28515625" style="1" customWidth="1"/>
    <col min="3" max="3" width="6" style="1" customWidth="1"/>
    <col min="4" max="4" width="5" style="1" customWidth="1"/>
    <col min="5" max="5" width="7.5703125" style="1" customWidth="1"/>
    <col min="6" max="6" width="6" style="1" customWidth="1"/>
    <col min="7" max="7" width="5" style="1" customWidth="1"/>
    <col min="8" max="8" width="7.5703125" customWidth="1"/>
    <col min="9" max="9" width="7" customWidth="1"/>
    <col min="10" max="10" width="5" customWidth="1"/>
    <col min="11" max="11" width="7.5703125" customWidth="1"/>
    <col min="12" max="28" width="6" customWidth="1"/>
    <col min="29" max="29" width="6.5703125" customWidth="1"/>
    <col min="30" max="35" width="4.85546875" customWidth="1"/>
    <col min="36" max="36" width="5.85546875" customWidth="1"/>
    <col min="37" max="44" width="4.85546875" customWidth="1"/>
    <col min="45" max="45" width="6.140625" customWidth="1"/>
    <col min="46" max="53" width="4.85546875" customWidth="1"/>
    <col min="54" max="54" width="6.140625" customWidth="1"/>
    <col min="55" max="65" width="4.85546875" customWidth="1"/>
  </cols>
  <sheetData>
    <row r="1" spans="1:65" ht="37.5" customHeight="1">
      <c r="A1" s="179" t="s">
        <v>161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7" t="s">
        <v>25</v>
      </c>
      <c r="M1" s="177"/>
      <c r="N1" s="177"/>
      <c r="O1" s="178" t="s">
        <v>120</v>
      </c>
      <c r="P1" s="178"/>
      <c r="Q1" s="178"/>
      <c r="R1" s="178"/>
      <c r="S1" s="178"/>
      <c r="T1" s="178"/>
    </row>
    <row r="2" spans="1:65" ht="15" customHeight="1">
      <c r="A2" s="170" t="s">
        <v>22</v>
      </c>
      <c r="B2" s="172" t="s">
        <v>21</v>
      </c>
      <c r="C2" s="174" t="s">
        <v>31</v>
      </c>
      <c r="D2" s="175"/>
      <c r="E2" s="175"/>
      <c r="F2" s="175"/>
      <c r="G2" s="175"/>
      <c r="H2" s="176"/>
      <c r="I2" s="11">
        <v>10.5</v>
      </c>
      <c r="J2" s="174" t="s">
        <v>32</v>
      </c>
      <c r="K2" s="176"/>
      <c r="L2" s="174" t="s">
        <v>31</v>
      </c>
      <c r="M2" s="175"/>
      <c r="N2" s="175"/>
      <c r="O2" s="175"/>
      <c r="P2" s="175"/>
      <c r="Q2" s="176"/>
      <c r="R2" s="11">
        <v>10.5</v>
      </c>
      <c r="S2" s="174" t="s">
        <v>32</v>
      </c>
      <c r="T2" s="176"/>
      <c r="U2" s="174" t="s">
        <v>31</v>
      </c>
      <c r="V2" s="175"/>
      <c r="W2" s="175"/>
      <c r="X2" s="175"/>
      <c r="Y2" s="175"/>
      <c r="Z2" s="176"/>
      <c r="AA2" s="11">
        <v>10.5</v>
      </c>
      <c r="AB2" s="174" t="s">
        <v>32</v>
      </c>
      <c r="AC2" s="176"/>
      <c r="AD2" s="174" t="s">
        <v>31</v>
      </c>
      <c r="AE2" s="175"/>
      <c r="AF2" s="175"/>
      <c r="AG2" s="175"/>
      <c r="AH2" s="175"/>
      <c r="AI2" s="176"/>
      <c r="AJ2" s="11">
        <v>10.5</v>
      </c>
      <c r="AK2" s="174" t="s">
        <v>32</v>
      </c>
      <c r="AL2" s="176"/>
      <c r="AM2" s="174" t="s">
        <v>31</v>
      </c>
      <c r="AN2" s="175"/>
      <c r="AO2" s="175"/>
      <c r="AP2" s="175"/>
      <c r="AQ2" s="175"/>
      <c r="AR2" s="176"/>
      <c r="AS2" s="11">
        <v>10.5</v>
      </c>
      <c r="AT2" s="174" t="s">
        <v>32</v>
      </c>
      <c r="AU2" s="176"/>
      <c r="AV2" s="174" t="s">
        <v>31</v>
      </c>
      <c r="AW2" s="175"/>
      <c r="AX2" s="175"/>
      <c r="AY2" s="175"/>
      <c r="AZ2" s="175"/>
      <c r="BA2" s="176"/>
      <c r="BB2" s="11">
        <v>10.5</v>
      </c>
      <c r="BC2" s="174" t="s">
        <v>32</v>
      </c>
      <c r="BD2" s="176"/>
      <c r="BE2" s="174" t="s">
        <v>31</v>
      </c>
      <c r="BF2" s="175"/>
      <c r="BG2" s="175"/>
      <c r="BH2" s="175"/>
      <c r="BI2" s="175"/>
      <c r="BJ2" s="176"/>
      <c r="BK2" s="11">
        <v>9</v>
      </c>
      <c r="BL2" s="174" t="s">
        <v>32</v>
      </c>
      <c r="BM2" s="176"/>
    </row>
    <row r="3" spans="1:65" ht="15" customHeight="1">
      <c r="A3" s="171"/>
      <c r="B3" s="173"/>
      <c r="C3" s="163" t="s">
        <v>148</v>
      </c>
      <c r="D3" s="163"/>
      <c r="E3" s="163"/>
      <c r="F3" s="163"/>
      <c r="G3" s="163"/>
      <c r="H3" s="163"/>
      <c r="I3" s="163"/>
      <c r="J3" s="163"/>
      <c r="K3" s="163"/>
      <c r="L3" s="164" t="s">
        <v>149</v>
      </c>
      <c r="M3" s="164"/>
      <c r="N3" s="164"/>
      <c r="O3" s="164"/>
      <c r="P3" s="164"/>
      <c r="Q3" s="164"/>
      <c r="R3" s="164"/>
      <c r="S3" s="164"/>
      <c r="T3" s="164"/>
      <c r="U3" s="163" t="s">
        <v>150</v>
      </c>
      <c r="V3" s="163"/>
      <c r="W3" s="163"/>
      <c r="X3" s="163"/>
      <c r="Y3" s="163"/>
      <c r="Z3" s="163"/>
      <c r="AA3" s="163"/>
      <c r="AB3" s="163"/>
      <c r="AC3" s="163"/>
      <c r="AD3" s="164" t="s">
        <v>151</v>
      </c>
      <c r="AE3" s="164"/>
      <c r="AF3" s="164"/>
      <c r="AG3" s="164"/>
      <c r="AH3" s="164"/>
      <c r="AI3" s="164"/>
      <c r="AJ3" s="164"/>
      <c r="AK3" s="164"/>
      <c r="AL3" s="164"/>
      <c r="AM3" s="163" t="s">
        <v>152</v>
      </c>
      <c r="AN3" s="163"/>
      <c r="AO3" s="163"/>
      <c r="AP3" s="163"/>
      <c r="AQ3" s="163"/>
      <c r="AR3" s="163"/>
      <c r="AS3" s="163"/>
      <c r="AT3" s="163"/>
      <c r="AU3" s="163"/>
      <c r="AV3" s="164" t="s">
        <v>153</v>
      </c>
      <c r="AW3" s="164"/>
      <c r="AX3" s="164"/>
      <c r="AY3" s="164"/>
      <c r="AZ3" s="164"/>
      <c r="BA3" s="164"/>
      <c r="BB3" s="164"/>
      <c r="BC3" s="164"/>
      <c r="BD3" s="164"/>
      <c r="BE3" s="186" t="s">
        <v>154</v>
      </c>
      <c r="BF3" s="186"/>
      <c r="BG3" s="186"/>
      <c r="BH3" s="186"/>
      <c r="BI3" s="186"/>
      <c r="BJ3" s="186"/>
      <c r="BK3" s="186"/>
      <c r="BL3" s="186"/>
      <c r="BM3" s="186"/>
    </row>
    <row r="4" spans="1:65" ht="27.75" customHeight="1">
      <c r="A4" s="171"/>
      <c r="B4" s="173"/>
      <c r="C4" s="165" t="s">
        <v>16</v>
      </c>
      <c r="D4" s="166"/>
      <c r="E4" s="167"/>
      <c r="F4" s="165" t="s">
        <v>19</v>
      </c>
      <c r="G4" s="166"/>
      <c r="H4" s="167"/>
      <c r="I4" s="165" t="s">
        <v>20</v>
      </c>
      <c r="J4" s="166"/>
      <c r="K4" s="167"/>
      <c r="L4" s="165" t="s">
        <v>16</v>
      </c>
      <c r="M4" s="166"/>
      <c r="N4" s="167"/>
      <c r="O4" s="165" t="s">
        <v>19</v>
      </c>
      <c r="P4" s="166"/>
      <c r="Q4" s="167"/>
      <c r="R4" s="165" t="s">
        <v>20</v>
      </c>
      <c r="S4" s="166"/>
      <c r="T4" s="167"/>
      <c r="U4" s="165" t="s">
        <v>16</v>
      </c>
      <c r="V4" s="166"/>
      <c r="W4" s="167"/>
      <c r="X4" s="165" t="s">
        <v>19</v>
      </c>
      <c r="Y4" s="166"/>
      <c r="Z4" s="167"/>
      <c r="AA4" s="165" t="s">
        <v>20</v>
      </c>
      <c r="AB4" s="166"/>
      <c r="AC4" s="167"/>
      <c r="AD4" s="165" t="s">
        <v>16</v>
      </c>
      <c r="AE4" s="166"/>
      <c r="AF4" s="167"/>
      <c r="AG4" s="165" t="s">
        <v>19</v>
      </c>
      <c r="AH4" s="166"/>
      <c r="AI4" s="167"/>
      <c r="AJ4" s="165" t="s">
        <v>20</v>
      </c>
      <c r="AK4" s="166"/>
      <c r="AL4" s="167"/>
      <c r="AM4" s="165" t="s">
        <v>16</v>
      </c>
      <c r="AN4" s="166"/>
      <c r="AO4" s="167"/>
      <c r="AP4" s="165" t="s">
        <v>19</v>
      </c>
      <c r="AQ4" s="166"/>
      <c r="AR4" s="167"/>
      <c r="AS4" s="165" t="s">
        <v>20</v>
      </c>
      <c r="AT4" s="166"/>
      <c r="AU4" s="167"/>
      <c r="AV4" s="165" t="s">
        <v>16</v>
      </c>
      <c r="AW4" s="166"/>
      <c r="AX4" s="167"/>
      <c r="AY4" s="165" t="s">
        <v>19</v>
      </c>
      <c r="AZ4" s="166"/>
      <c r="BA4" s="167"/>
      <c r="BB4" s="165" t="s">
        <v>20</v>
      </c>
      <c r="BC4" s="166"/>
      <c r="BD4" s="167"/>
      <c r="BE4" s="165" t="s">
        <v>16</v>
      </c>
      <c r="BF4" s="166"/>
      <c r="BG4" s="167"/>
      <c r="BH4" s="165" t="s">
        <v>19</v>
      </c>
      <c r="BI4" s="166"/>
      <c r="BJ4" s="167"/>
      <c r="BK4" s="165" t="s">
        <v>20</v>
      </c>
      <c r="BL4" s="166"/>
      <c r="BM4" s="167"/>
    </row>
    <row r="5" spans="1:65" ht="69" customHeight="1">
      <c r="A5" s="171"/>
      <c r="B5" s="173"/>
      <c r="C5" s="2" t="s">
        <v>116</v>
      </c>
      <c r="D5" s="3" t="s">
        <v>17</v>
      </c>
      <c r="E5" s="2" t="s">
        <v>18</v>
      </c>
      <c r="F5" s="2" t="s">
        <v>116</v>
      </c>
      <c r="G5" s="3" t="s">
        <v>17</v>
      </c>
      <c r="H5" s="2" t="s">
        <v>18</v>
      </c>
      <c r="I5" s="2" t="s">
        <v>116</v>
      </c>
      <c r="J5" s="3" t="s">
        <v>17</v>
      </c>
      <c r="K5" s="2" t="s">
        <v>18</v>
      </c>
      <c r="L5" s="2" t="s">
        <v>116</v>
      </c>
      <c r="M5" s="3" t="s">
        <v>17</v>
      </c>
      <c r="N5" s="2" t="s">
        <v>18</v>
      </c>
      <c r="O5" s="2" t="s">
        <v>116</v>
      </c>
      <c r="P5" s="3" t="s">
        <v>17</v>
      </c>
      <c r="Q5" s="2" t="s">
        <v>18</v>
      </c>
      <c r="R5" s="2" t="s">
        <v>116</v>
      </c>
      <c r="S5" s="3" t="s">
        <v>17</v>
      </c>
      <c r="T5" s="2" t="s">
        <v>18</v>
      </c>
      <c r="U5" s="2" t="s">
        <v>116</v>
      </c>
      <c r="V5" s="3" t="s">
        <v>17</v>
      </c>
      <c r="W5" s="2" t="s">
        <v>18</v>
      </c>
      <c r="X5" s="2" t="s">
        <v>116</v>
      </c>
      <c r="Y5" s="3" t="s">
        <v>17</v>
      </c>
      <c r="Z5" s="2" t="s">
        <v>18</v>
      </c>
      <c r="AA5" s="2" t="s">
        <v>116</v>
      </c>
      <c r="AB5" s="3" t="s">
        <v>17</v>
      </c>
      <c r="AC5" s="2" t="s">
        <v>18</v>
      </c>
      <c r="AD5" s="2" t="s">
        <v>116</v>
      </c>
      <c r="AE5" s="3" t="s">
        <v>17</v>
      </c>
      <c r="AF5" s="2" t="s">
        <v>18</v>
      </c>
      <c r="AG5" s="2" t="s">
        <v>116</v>
      </c>
      <c r="AH5" s="3" t="s">
        <v>17</v>
      </c>
      <c r="AI5" s="2" t="s">
        <v>18</v>
      </c>
      <c r="AJ5" s="2" t="s">
        <v>116</v>
      </c>
      <c r="AK5" s="3" t="s">
        <v>17</v>
      </c>
      <c r="AL5" s="2" t="s">
        <v>18</v>
      </c>
      <c r="AM5" s="2" t="s">
        <v>116</v>
      </c>
      <c r="AN5" s="3" t="s">
        <v>17</v>
      </c>
      <c r="AO5" s="2" t="s">
        <v>18</v>
      </c>
      <c r="AP5" s="2" t="s">
        <v>116</v>
      </c>
      <c r="AQ5" s="3" t="s">
        <v>17</v>
      </c>
      <c r="AR5" s="2" t="s">
        <v>18</v>
      </c>
      <c r="AS5" s="2" t="s">
        <v>116</v>
      </c>
      <c r="AT5" s="3" t="s">
        <v>17</v>
      </c>
      <c r="AU5" s="2" t="s">
        <v>18</v>
      </c>
      <c r="AV5" s="2" t="s">
        <v>116</v>
      </c>
      <c r="AW5" s="3" t="s">
        <v>17</v>
      </c>
      <c r="AX5" s="2" t="s">
        <v>18</v>
      </c>
      <c r="AY5" s="2" t="s">
        <v>116</v>
      </c>
      <c r="AZ5" s="3" t="s">
        <v>17</v>
      </c>
      <c r="BA5" s="2" t="s">
        <v>18</v>
      </c>
      <c r="BB5" s="2" t="s">
        <v>116</v>
      </c>
      <c r="BC5" s="3" t="s">
        <v>17</v>
      </c>
      <c r="BD5" s="2" t="s">
        <v>18</v>
      </c>
      <c r="BE5" s="2" t="s">
        <v>116</v>
      </c>
      <c r="BF5" s="3" t="s">
        <v>17</v>
      </c>
      <c r="BG5" s="2" t="s">
        <v>18</v>
      </c>
      <c r="BH5" s="2" t="s">
        <v>116</v>
      </c>
      <c r="BI5" s="3" t="s">
        <v>17</v>
      </c>
      <c r="BJ5" s="2" t="s">
        <v>18</v>
      </c>
      <c r="BK5" s="2" t="s">
        <v>116</v>
      </c>
      <c r="BL5" s="3" t="s">
        <v>17</v>
      </c>
      <c r="BM5" s="2" t="s">
        <v>18</v>
      </c>
    </row>
    <row r="6" spans="1:65" ht="18.75">
      <c r="A6" s="168" t="s">
        <v>30</v>
      </c>
      <c r="B6" s="169"/>
      <c r="C6" s="90">
        <f>SUM(C7:C24)</f>
        <v>112</v>
      </c>
      <c r="D6" s="91">
        <f>SUM(D7:D24)</f>
        <v>5</v>
      </c>
      <c r="E6" s="92">
        <f>ROUND(C6/D6,1)</f>
        <v>22.4</v>
      </c>
      <c r="F6" s="90">
        <f>SUM(F7:F24)</f>
        <v>26</v>
      </c>
      <c r="G6" s="91">
        <f>SUM(G7:G24)</f>
        <v>2</v>
      </c>
      <c r="H6" s="92">
        <f>ROUND(F6/G6,1)</f>
        <v>13</v>
      </c>
      <c r="I6" s="90">
        <f>SUM(I7:I24)</f>
        <v>138</v>
      </c>
      <c r="J6" s="91">
        <f>SUM(J7:J24)</f>
        <v>7</v>
      </c>
      <c r="K6" s="92">
        <f>ROUND(I6/J6,1)</f>
        <v>19.7</v>
      </c>
      <c r="L6" s="90">
        <f>SUM(L7:L24)</f>
        <v>29</v>
      </c>
      <c r="M6" s="91">
        <f>SUM(M7:M24)</f>
        <v>1</v>
      </c>
      <c r="N6" s="92">
        <f>ROUND(L6/M6,1)</f>
        <v>29</v>
      </c>
      <c r="O6" s="90">
        <f>SUM(O7:O24)</f>
        <v>0</v>
      </c>
      <c r="P6" s="91">
        <f>SUM(P7:P24)</f>
        <v>0</v>
      </c>
      <c r="Q6" s="92" t="e">
        <f>ROUND(O6/P6,1)</f>
        <v>#DIV/0!</v>
      </c>
      <c r="R6" s="90">
        <f>SUM(R7:R24)</f>
        <v>29</v>
      </c>
      <c r="S6" s="91">
        <f>SUM(S7:S24)</f>
        <v>1</v>
      </c>
      <c r="T6" s="92">
        <f>ROUND(R6/S6,1)</f>
        <v>29</v>
      </c>
      <c r="U6" s="90">
        <f>SUM(U7:U24)</f>
        <v>114</v>
      </c>
      <c r="V6" s="91">
        <f>SUM(V7:V24)</f>
        <v>4</v>
      </c>
      <c r="W6" s="92">
        <f>ROUND(U6/V6,1)</f>
        <v>28.5</v>
      </c>
      <c r="X6" s="90">
        <f>SUM(X7:X24)</f>
        <v>26</v>
      </c>
      <c r="Y6" s="91">
        <f>SUM(Y7:Y24)</f>
        <v>2</v>
      </c>
      <c r="Z6" s="92">
        <f>ROUND(X6/Y6,1)</f>
        <v>13</v>
      </c>
      <c r="AA6" s="90">
        <f>SUM(AA7:AA24)</f>
        <v>140</v>
      </c>
      <c r="AB6" s="91">
        <f>SUM(AB7:AB24)</f>
        <v>6</v>
      </c>
      <c r="AC6" s="92">
        <f>ROUND(AA6/AB6,1)</f>
        <v>23.3</v>
      </c>
      <c r="AD6" s="90">
        <f>SUM(AD7:AD24)</f>
        <v>27</v>
      </c>
      <c r="AE6" s="91">
        <f>SUM(AE7:AE24)</f>
        <v>1</v>
      </c>
      <c r="AF6" s="92">
        <f>ROUND(AD6/AE6,1)</f>
        <v>27</v>
      </c>
      <c r="AG6" s="90">
        <f>SUM(AG7:AG24)</f>
        <v>0</v>
      </c>
      <c r="AH6" s="91">
        <f>SUM(AH7:AH24)</f>
        <v>0</v>
      </c>
      <c r="AI6" s="92" t="e">
        <f>ROUND(AG6/AH6,1)</f>
        <v>#DIV/0!</v>
      </c>
      <c r="AJ6" s="90">
        <f>SUM(AJ7:AJ24)</f>
        <v>27</v>
      </c>
      <c r="AK6" s="91">
        <f>SUM(AK7:AK24)</f>
        <v>1</v>
      </c>
      <c r="AL6" s="92">
        <f>ROUND(AJ6/AK6,1)</f>
        <v>27</v>
      </c>
      <c r="AM6" s="90">
        <f>SUM(AM7:AM24)</f>
        <v>42</v>
      </c>
      <c r="AN6" s="91">
        <f>SUM(AN7:AN24)</f>
        <v>2</v>
      </c>
      <c r="AO6" s="92">
        <f>ROUND(AM6/AN6,1)</f>
        <v>21</v>
      </c>
      <c r="AP6" s="90">
        <f>SUM(AP7:AP24)</f>
        <v>16</v>
      </c>
      <c r="AQ6" s="91">
        <f>SUM(AQ7:AQ24)</f>
        <v>1</v>
      </c>
      <c r="AR6" s="92">
        <f>ROUND(AP6/AQ6,1)</f>
        <v>16</v>
      </c>
      <c r="AS6" s="90">
        <f>SUM(AS7:AS24)</f>
        <v>58</v>
      </c>
      <c r="AT6" s="91">
        <f>SUM(AT7:AT24)</f>
        <v>3</v>
      </c>
      <c r="AU6" s="92">
        <f>ROUND(AS6/AT6,1)</f>
        <v>19.3</v>
      </c>
      <c r="AV6" s="90">
        <f>SUM(AV7:AV24)</f>
        <v>32</v>
      </c>
      <c r="AW6" s="91">
        <f>SUM(AW7:AW24)</f>
        <v>2</v>
      </c>
      <c r="AX6" s="92">
        <f>ROUND(AV6/AW6,1)</f>
        <v>16</v>
      </c>
      <c r="AY6" s="90">
        <f>SUM(AY7:AY24)</f>
        <v>14</v>
      </c>
      <c r="AZ6" s="91">
        <f>SUM(AZ7:AZ24)</f>
        <v>1</v>
      </c>
      <c r="BA6" s="92">
        <f>ROUND(AY6/AZ6,1)</f>
        <v>14</v>
      </c>
      <c r="BB6" s="90">
        <f>SUM(BB7:BB24)</f>
        <v>46</v>
      </c>
      <c r="BC6" s="91">
        <f>SUM(BC7:BC24)</f>
        <v>3</v>
      </c>
      <c r="BD6" s="92">
        <f>ROUND(BB6/BC6,1)</f>
        <v>15.3</v>
      </c>
      <c r="BE6" s="90">
        <f>SUM(BE7:BE24)</f>
        <v>20</v>
      </c>
      <c r="BF6" s="91">
        <f>SUM(BF7:BF24)</f>
        <v>1</v>
      </c>
      <c r="BG6" s="92">
        <f>ROUND(BE6/BF6,1)</f>
        <v>20</v>
      </c>
      <c r="BH6" s="90">
        <f>SUM(BH7:BH24)</f>
        <v>0</v>
      </c>
      <c r="BI6" s="91">
        <f>SUM(BI7:BI24)</f>
        <v>0</v>
      </c>
      <c r="BJ6" s="92" t="e">
        <f>ROUND(BH6/BI6,1)</f>
        <v>#DIV/0!</v>
      </c>
      <c r="BK6" s="90">
        <f>SUM(BK7:BK24)</f>
        <v>20</v>
      </c>
      <c r="BL6" s="91">
        <f>SUM(BL7:BL24)</f>
        <v>1</v>
      </c>
      <c r="BM6" s="92">
        <f>ROUND(BK6/BL6,1)</f>
        <v>20</v>
      </c>
    </row>
    <row r="7" spans="1:65" ht="21">
      <c r="A7" s="161" t="s">
        <v>0</v>
      </c>
      <c r="B7" s="8" t="s">
        <v>24</v>
      </c>
      <c r="C7" s="81">
        <v>21</v>
      </c>
      <c r="D7" s="82">
        <v>1</v>
      </c>
      <c r="E7" s="83">
        <f>ROUND(C7/D7,1)</f>
        <v>21</v>
      </c>
      <c r="F7" s="81"/>
      <c r="G7" s="82"/>
      <c r="H7" s="83" t="e">
        <f>ROUND(F7/G7,1)</f>
        <v>#DIV/0!</v>
      </c>
      <c r="I7" s="81">
        <f>C7+F7</f>
        <v>21</v>
      </c>
      <c r="J7" s="82">
        <f>D7+G7</f>
        <v>1</v>
      </c>
      <c r="K7" s="83">
        <f>ROUND(I7/J7,1)</f>
        <v>21</v>
      </c>
      <c r="L7" s="81">
        <v>4</v>
      </c>
      <c r="M7" s="82"/>
      <c r="N7" s="83" t="e">
        <f>ROUND(L7/M7,1)</f>
        <v>#DIV/0!</v>
      </c>
      <c r="O7" s="81"/>
      <c r="P7" s="82"/>
      <c r="Q7" s="83" t="e">
        <f>ROUND(O7/P7,1)</f>
        <v>#DIV/0!</v>
      </c>
      <c r="R7" s="81">
        <f>L7+O7</f>
        <v>4</v>
      </c>
      <c r="S7" s="82">
        <f>M7+P7</f>
        <v>0</v>
      </c>
      <c r="T7" s="83" t="e">
        <f>ROUND(R7/S7,1)</f>
        <v>#DIV/0!</v>
      </c>
      <c r="U7" s="81">
        <v>23</v>
      </c>
      <c r="V7" s="82">
        <v>1</v>
      </c>
      <c r="W7" s="83">
        <f>ROUND(U7/V7,1)</f>
        <v>23</v>
      </c>
      <c r="X7" s="81"/>
      <c r="Y7" s="82"/>
      <c r="Z7" s="83" t="e">
        <f>ROUND(X7/Y7,1)</f>
        <v>#DIV/0!</v>
      </c>
      <c r="AA7" s="81">
        <f>U7+X7</f>
        <v>23</v>
      </c>
      <c r="AB7" s="82">
        <f>V7+Y7</f>
        <v>1</v>
      </c>
      <c r="AC7" s="83">
        <f>ROUND(AA7/AB7,1)</f>
        <v>23</v>
      </c>
      <c r="AD7" s="81">
        <v>4</v>
      </c>
      <c r="AE7" s="82"/>
      <c r="AF7" s="83" t="e">
        <f>ROUND(AD7/AE7,1)</f>
        <v>#DIV/0!</v>
      </c>
      <c r="AG7" s="81"/>
      <c r="AH7" s="82"/>
      <c r="AI7" s="83" t="e">
        <f>ROUND(AG7/AH7,1)</f>
        <v>#DIV/0!</v>
      </c>
      <c r="AJ7" s="81">
        <f>AD7+AG7</f>
        <v>4</v>
      </c>
      <c r="AK7" s="82">
        <f>AE7+AH7</f>
        <v>0</v>
      </c>
      <c r="AL7" s="83" t="e">
        <f>ROUND(AJ7/AK7,1)</f>
        <v>#DIV/0!</v>
      </c>
      <c r="AM7" s="81">
        <v>11</v>
      </c>
      <c r="AN7" s="82">
        <v>1</v>
      </c>
      <c r="AO7" s="83">
        <f>ROUND(AM7/AN7,1)</f>
        <v>11</v>
      </c>
      <c r="AP7" s="81"/>
      <c r="AQ7" s="82"/>
      <c r="AR7" s="83" t="e">
        <f>ROUND(AP7/AQ7,1)</f>
        <v>#DIV/0!</v>
      </c>
      <c r="AS7" s="81">
        <f>AM7+AP7</f>
        <v>11</v>
      </c>
      <c r="AT7" s="82">
        <f>AN7+AQ7</f>
        <v>1</v>
      </c>
      <c r="AU7" s="83">
        <f>ROUND(AS7/AT7,1)</f>
        <v>11</v>
      </c>
      <c r="AV7" s="81">
        <v>6</v>
      </c>
      <c r="AW7" s="82">
        <v>1</v>
      </c>
      <c r="AX7" s="83">
        <f>ROUND(AV7/AW7,1)</f>
        <v>6</v>
      </c>
      <c r="AY7" s="81"/>
      <c r="AZ7" s="82"/>
      <c r="BA7" s="83" t="e">
        <f>ROUND(AY7/AZ7,1)</f>
        <v>#DIV/0!</v>
      </c>
      <c r="BB7" s="81">
        <f>AV7+AY7</f>
        <v>6</v>
      </c>
      <c r="BC7" s="82">
        <f>AW7+AZ7</f>
        <v>1</v>
      </c>
      <c r="BD7" s="83">
        <f>ROUND(BB7/BC7,1)</f>
        <v>6</v>
      </c>
      <c r="BE7" s="81"/>
      <c r="BF7" s="82"/>
      <c r="BG7" s="83" t="e">
        <f>ROUND(BE7/BF7,1)</f>
        <v>#DIV/0!</v>
      </c>
      <c r="BH7" s="81"/>
      <c r="BI7" s="82"/>
      <c r="BJ7" s="83" t="e">
        <f>ROUND(BH7/BI7,1)</f>
        <v>#DIV/0!</v>
      </c>
      <c r="BK7" s="81">
        <f>BE7+BH7</f>
        <v>0</v>
      </c>
      <c r="BL7" s="82">
        <f>BF7+BI7</f>
        <v>0</v>
      </c>
      <c r="BM7" s="83" t="e">
        <f>ROUND(BK7/BL7,1)</f>
        <v>#DIV/0!</v>
      </c>
    </row>
    <row r="8" spans="1:65" ht="21">
      <c r="A8" s="162"/>
      <c r="B8" s="9" t="s">
        <v>23</v>
      </c>
      <c r="C8" s="84">
        <v>91</v>
      </c>
      <c r="D8" s="85">
        <v>4</v>
      </c>
      <c r="E8" s="86">
        <f t="shared" ref="E8:E24" si="0">ROUND(C8/D8,1)</f>
        <v>22.8</v>
      </c>
      <c r="F8" s="84"/>
      <c r="G8" s="85"/>
      <c r="H8" s="86" t="e">
        <f t="shared" ref="H8:H24" si="1">ROUND(F8/G8,1)</f>
        <v>#DIV/0!</v>
      </c>
      <c r="I8" s="84">
        <f t="shared" ref="I8:I24" si="2">C8+F8</f>
        <v>91</v>
      </c>
      <c r="J8" s="85">
        <f t="shared" ref="J8:J24" si="3">D8+G8</f>
        <v>4</v>
      </c>
      <c r="K8" s="86">
        <f t="shared" ref="K8:K24" si="4">ROUND(I8/J8,1)</f>
        <v>22.8</v>
      </c>
      <c r="L8" s="84">
        <v>25</v>
      </c>
      <c r="M8" s="85">
        <v>1</v>
      </c>
      <c r="N8" s="86">
        <f t="shared" ref="N8:N24" si="5">ROUND(L8/M8,1)</f>
        <v>25</v>
      </c>
      <c r="O8" s="84"/>
      <c r="P8" s="85"/>
      <c r="Q8" s="86" t="e">
        <f t="shared" ref="Q8:Q24" si="6">ROUND(O8/P8,1)</f>
        <v>#DIV/0!</v>
      </c>
      <c r="R8" s="84">
        <f t="shared" ref="R8:R24" si="7">L8+O8</f>
        <v>25</v>
      </c>
      <c r="S8" s="85">
        <f t="shared" ref="S8:S24" si="8">M8+P8</f>
        <v>1</v>
      </c>
      <c r="T8" s="86">
        <f t="shared" ref="T8:T24" si="9">ROUND(R8/S8,1)</f>
        <v>25</v>
      </c>
      <c r="U8" s="84">
        <v>91</v>
      </c>
      <c r="V8" s="85">
        <v>3</v>
      </c>
      <c r="W8" s="86">
        <f t="shared" ref="W8:W24" si="10">ROUND(U8/V8,1)</f>
        <v>30.3</v>
      </c>
      <c r="X8" s="84"/>
      <c r="Y8" s="85"/>
      <c r="Z8" s="86" t="e">
        <f t="shared" ref="Z8:Z24" si="11">ROUND(X8/Y8,1)</f>
        <v>#DIV/0!</v>
      </c>
      <c r="AA8" s="84">
        <f t="shared" ref="AA8:AA24" si="12">U8+X8</f>
        <v>91</v>
      </c>
      <c r="AB8" s="85">
        <f t="shared" ref="AB8:AB24" si="13">V8+Y8</f>
        <v>3</v>
      </c>
      <c r="AC8" s="86">
        <f t="shared" ref="AC8:AC24" si="14">ROUND(AA8/AB8,1)</f>
        <v>30.3</v>
      </c>
      <c r="AD8" s="84">
        <v>23</v>
      </c>
      <c r="AE8" s="85">
        <v>1</v>
      </c>
      <c r="AF8" s="86">
        <f t="shared" ref="AF8:AF24" si="15">ROUND(AD8/AE8,1)</f>
        <v>23</v>
      </c>
      <c r="AG8" s="84"/>
      <c r="AH8" s="85"/>
      <c r="AI8" s="86" t="e">
        <f t="shared" ref="AI8:AI24" si="16">ROUND(AG8/AH8,1)</f>
        <v>#DIV/0!</v>
      </c>
      <c r="AJ8" s="84">
        <f t="shared" ref="AJ8:AJ24" si="17">AD8+AG8</f>
        <v>23</v>
      </c>
      <c r="AK8" s="85">
        <f t="shared" ref="AK8:AK24" si="18">AE8+AH8</f>
        <v>1</v>
      </c>
      <c r="AL8" s="86">
        <f t="shared" ref="AL8:AL24" si="19">ROUND(AJ8/AK8,1)</f>
        <v>23</v>
      </c>
      <c r="AM8" s="84">
        <v>31</v>
      </c>
      <c r="AN8" s="85">
        <v>1</v>
      </c>
      <c r="AO8" s="86">
        <f t="shared" ref="AO8:AO24" si="20">ROUND(AM8/AN8,1)</f>
        <v>31</v>
      </c>
      <c r="AP8" s="84"/>
      <c r="AQ8" s="85"/>
      <c r="AR8" s="86" t="e">
        <f t="shared" ref="AR8:AR24" si="21">ROUND(AP8/AQ8,1)</f>
        <v>#DIV/0!</v>
      </c>
      <c r="AS8" s="84">
        <f t="shared" ref="AS8:AS24" si="22">AM8+AP8</f>
        <v>31</v>
      </c>
      <c r="AT8" s="85">
        <f t="shared" ref="AT8:AT24" si="23">AN8+AQ8</f>
        <v>1</v>
      </c>
      <c r="AU8" s="86">
        <f t="shared" ref="AU8:AU24" si="24">ROUND(AS8/AT8,1)</f>
        <v>31</v>
      </c>
      <c r="AV8" s="84">
        <v>26</v>
      </c>
      <c r="AW8" s="85">
        <v>1</v>
      </c>
      <c r="AX8" s="86">
        <f t="shared" ref="AX8:AX24" si="25">ROUND(AV8/AW8,1)</f>
        <v>26</v>
      </c>
      <c r="AY8" s="84"/>
      <c r="AZ8" s="85"/>
      <c r="BA8" s="86" t="e">
        <f t="shared" ref="BA8:BA24" si="26">ROUND(AY8/AZ8,1)</f>
        <v>#DIV/0!</v>
      </c>
      <c r="BB8" s="84">
        <f t="shared" ref="BB8:BB24" si="27">AV8+AY8</f>
        <v>26</v>
      </c>
      <c r="BC8" s="85">
        <f t="shared" ref="BC8:BC24" si="28">AW8+AZ8</f>
        <v>1</v>
      </c>
      <c r="BD8" s="86">
        <f t="shared" ref="BD8:BD24" si="29">ROUND(BB8/BC8,1)</f>
        <v>26</v>
      </c>
      <c r="BE8" s="84">
        <v>20</v>
      </c>
      <c r="BF8" s="85">
        <v>1</v>
      </c>
      <c r="BG8" s="86">
        <f t="shared" ref="BG8:BG24" si="30">ROUND(BE8/BF8,1)</f>
        <v>20</v>
      </c>
      <c r="BH8" s="84"/>
      <c r="BI8" s="85"/>
      <c r="BJ8" s="86" t="e">
        <f t="shared" ref="BJ8:BJ24" si="31">ROUND(BH8/BI8,1)</f>
        <v>#DIV/0!</v>
      </c>
      <c r="BK8" s="84">
        <f t="shared" ref="BK8:BK24" si="32">BE8+BH8</f>
        <v>20</v>
      </c>
      <c r="BL8" s="85">
        <f t="shared" ref="BL8:BL24" si="33">BF8+BI8</f>
        <v>1</v>
      </c>
      <c r="BM8" s="86">
        <f t="shared" ref="BM8:BM24" si="34">ROUND(BK8/BL8,1)</f>
        <v>20</v>
      </c>
    </row>
    <row r="9" spans="1:65" ht="23.25" customHeight="1">
      <c r="A9" s="161" t="s">
        <v>1</v>
      </c>
      <c r="B9" s="8" t="s">
        <v>24</v>
      </c>
      <c r="C9" s="81"/>
      <c r="D9" s="82"/>
      <c r="E9" s="83" t="e">
        <f t="shared" si="0"/>
        <v>#DIV/0!</v>
      </c>
      <c r="F9" s="81"/>
      <c r="G9" s="82"/>
      <c r="H9" s="83" t="e">
        <f t="shared" si="1"/>
        <v>#DIV/0!</v>
      </c>
      <c r="I9" s="81">
        <f t="shared" si="2"/>
        <v>0</v>
      </c>
      <c r="J9" s="82">
        <f t="shared" si="3"/>
        <v>0</v>
      </c>
      <c r="K9" s="83" t="e">
        <f t="shared" si="4"/>
        <v>#DIV/0!</v>
      </c>
      <c r="L9" s="81"/>
      <c r="M9" s="82"/>
      <c r="N9" s="83" t="e">
        <f t="shared" si="5"/>
        <v>#DIV/0!</v>
      </c>
      <c r="O9" s="81"/>
      <c r="P9" s="82"/>
      <c r="Q9" s="83" t="e">
        <f t="shared" si="6"/>
        <v>#DIV/0!</v>
      </c>
      <c r="R9" s="81">
        <f t="shared" si="7"/>
        <v>0</v>
      </c>
      <c r="S9" s="82">
        <f t="shared" si="8"/>
        <v>0</v>
      </c>
      <c r="T9" s="83" t="e">
        <f t="shared" si="9"/>
        <v>#DIV/0!</v>
      </c>
      <c r="U9" s="81"/>
      <c r="V9" s="82"/>
      <c r="W9" s="83" t="e">
        <f t="shared" si="10"/>
        <v>#DIV/0!</v>
      </c>
      <c r="X9" s="81"/>
      <c r="Y9" s="82"/>
      <c r="Z9" s="83" t="e">
        <f t="shared" si="11"/>
        <v>#DIV/0!</v>
      </c>
      <c r="AA9" s="81">
        <f t="shared" si="12"/>
        <v>0</v>
      </c>
      <c r="AB9" s="82">
        <f t="shared" si="13"/>
        <v>0</v>
      </c>
      <c r="AC9" s="83" t="e">
        <f t="shared" si="14"/>
        <v>#DIV/0!</v>
      </c>
      <c r="AD9" s="81"/>
      <c r="AE9" s="82"/>
      <c r="AF9" s="83" t="e">
        <f t="shared" si="15"/>
        <v>#DIV/0!</v>
      </c>
      <c r="AG9" s="81"/>
      <c r="AH9" s="82"/>
      <c r="AI9" s="83" t="e">
        <f t="shared" si="16"/>
        <v>#DIV/0!</v>
      </c>
      <c r="AJ9" s="81">
        <f t="shared" si="17"/>
        <v>0</v>
      </c>
      <c r="AK9" s="82">
        <f t="shared" si="18"/>
        <v>0</v>
      </c>
      <c r="AL9" s="83" t="e">
        <f t="shared" si="19"/>
        <v>#DIV/0!</v>
      </c>
      <c r="AM9" s="81"/>
      <c r="AN9" s="82"/>
      <c r="AO9" s="83" t="e">
        <f t="shared" si="20"/>
        <v>#DIV/0!</v>
      </c>
      <c r="AP9" s="81"/>
      <c r="AQ9" s="82"/>
      <c r="AR9" s="83" t="e">
        <f t="shared" si="21"/>
        <v>#DIV/0!</v>
      </c>
      <c r="AS9" s="81">
        <f t="shared" si="22"/>
        <v>0</v>
      </c>
      <c r="AT9" s="82">
        <f t="shared" si="23"/>
        <v>0</v>
      </c>
      <c r="AU9" s="83" t="e">
        <f t="shared" si="24"/>
        <v>#DIV/0!</v>
      </c>
      <c r="AV9" s="81"/>
      <c r="AW9" s="82"/>
      <c r="AX9" s="83" t="e">
        <f t="shared" si="25"/>
        <v>#DIV/0!</v>
      </c>
      <c r="AY9" s="81"/>
      <c r="AZ9" s="82"/>
      <c r="BA9" s="83" t="e">
        <f t="shared" si="26"/>
        <v>#DIV/0!</v>
      </c>
      <c r="BB9" s="81">
        <f t="shared" si="27"/>
        <v>0</v>
      </c>
      <c r="BC9" s="82">
        <f t="shared" si="28"/>
        <v>0</v>
      </c>
      <c r="BD9" s="83" t="e">
        <f t="shared" si="29"/>
        <v>#DIV/0!</v>
      </c>
      <c r="BE9" s="81"/>
      <c r="BF9" s="82"/>
      <c r="BG9" s="83" t="e">
        <f t="shared" si="30"/>
        <v>#DIV/0!</v>
      </c>
      <c r="BH9" s="81"/>
      <c r="BI9" s="82"/>
      <c r="BJ9" s="83" t="e">
        <f t="shared" si="31"/>
        <v>#DIV/0!</v>
      </c>
      <c r="BK9" s="81">
        <f t="shared" si="32"/>
        <v>0</v>
      </c>
      <c r="BL9" s="82">
        <f t="shared" si="33"/>
        <v>0</v>
      </c>
      <c r="BM9" s="83" t="e">
        <f t="shared" si="34"/>
        <v>#DIV/0!</v>
      </c>
    </row>
    <row r="10" spans="1:65" ht="29.25" customHeight="1">
      <c r="A10" s="162"/>
      <c r="B10" s="9" t="s">
        <v>23</v>
      </c>
      <c r="C10" s="84"/>
      <c r="D10" s="85"/>
      <c r="E10" s="86" t="e">
        <f t="shared" si="0"/>
        <v>#DIV/0!</v>
      </c>
      <c r="F10" s="84"/>
      <c r="G10" s="85"/>
      <c r="H10" s="86" t="e">
        <f t="shared" si="1"/>
        <v>#DIV/0!</v>
      </c>
      <c r="I10" s="84">
        <f t="shared" si="2"/>
        <v>0</v>
      </c>
      <c r="J10" s="85">
        <f t="shared" si="3"/>
        <v>0</v>
      </c>
      <c r="K10" s="86" t="e">
        <f t="shared" si="4"/>
        <v>#DIV/0!</v>
      </c>
      <c r="L10" s="84"/>
      <c r="M10" s="85"/>
      <c r="N10" s="86" t="e">
        <f t="shared" si="5"/>
        <v>#DIV/0!</v>
      </c>
      <c r="O10" s="84"/>
      <c r="P10" s="85"/>
      <c r="Q10" s="86" t="e">
        <f t="shared" si="6"/>
        <v>#DIV/0!</v>
      </c>
      <c r="R10" s="84">
        <f t="shared" si="7"/>
        <v>0</v>
      </c>
      <c r="S10" s="85">
        <f t="shared" si="8"/>
        <v>0</v>
      </c>
      <c r="T10" s="86" t="e">
        <f t="shared" si="9"/>
        <v>#DIV/0!</v>
      </c>
      <c r="U10" s="84"/>
      <c r="V10" s="85"/>
      <c r="W10" s="86" t="e">
        <f t="shared" si="10"/>
        <v>#DIV/0!</v>
      </c>
      <c r="X10" s="84"/>
      <c r="Y10" s="85"/>
      <c r="Z10" s="86" t="e">
        <f t="shared" si="11"/>
        <v>#DIV/0!</v>
      </c>
      <c r="AA10" s="84">
        <f t="shared" si="12"/>
        <v>0</v>
      </c>
      <c r="AB10" s="85">
        <f t="shared" si="13"/>
        <v>0</v>
      </c>
      <c r="AC10" s="86" t="e">
        <f t="shared" si="14"/>
        <v>#DIV/0!</v>
      </c>
      <c r="AD10" s="84"/>
      <c r="AE10" s="85"/>
      <c r="AF10" s="86" t="e">
        <f t="shared" si="15"/>
        <v>#DIV/0!</v>
      </c>
      <c r="AG10" s="84"/>
      <c r="AH10" s="85"/>
      <c r="AI10" s="86" t="e">
        <f t="shared" si="16"/>
        <v>#DIV/0!</v>
      </c>
      <c r="AJ10" s="84">
        <f t="shared" si="17"/>
        <v>0</v>
      </c>
      <c r="AK10" s="85">
        <f t="shared" si="18"/>
        <v>0</v>
      </c>
      <c r="AL10" s="86" t="e">
        <f t="shared" si="19"/>
        <v>#DIV/0!</v>
      </c>
      <c r="AM10" s="84"/>
      <c r="AN10" s="85"/>
      <c r="AO10" s="86" t="e">
        <f t="shared" si="20"/>
        <v>#DIV/0!</v>
      </c>
      <c r="AP10" s="84"/>
      <c r="AQ10" s="85"/>
      <c r="AR10" s="86" t="e">
        <f t="shared" si="21"/>
        <v>#DIV/0!</v>
      </c>
      <c r="AS10" s="84">
        <f t="shared" si="22"/>
        <v>0</v>
      </c>
      <c r="AT10" s="85">
        <f t="shared" si="23"/>
        <v>0</v>
      </c>
      <c r="AU10" s="86" t="e">
        <f t="shared" si="24"/>
        <v>#DIV/0!</v>
      </c>
      <c r="AV10" s="84"/>
      <c r="AW10" s="85"/>
      <c r="AX10" s="86" t="e">
        <f t="shared" si="25"/>
        <v>#DIV/0!</v>
      </c>
      <c r="AY10" s="84"/>
      <c r="AZ10" s="85"/>
      <c r="BA10" s="86" t="e">
        <f t="shared" si="26"/>
        <v>#DIV/0!</v>
      </c>
      <c r="BB10" s="84">
        <f t="shared" si="27"/>
        <v>0</v>
      </c>
      <c r="BC10" s="85">
        <f t="shared" si="28"/>
        <v>0</v>
      </c>
      <c r="BD10" s="86" t="e">
        <f t="shared" si="29"/>
        <v>#DIV/0!</v>
      </c>
      <c r="BE10" s="84"/>
      <c r="BF10" s="85"/>
      <c r="BG10" s="86" t="e">
        <f t="shared" si="30"/>
        <v>#DIV/0!</v>
      </c>
      <c r="BH10" s="84"/>
      <c r="BI10" s="85"/>
      <c r="BJ10" s="86" t="e">
        <f t="shared" si="31"/>
        <v>#DIV/0!</v>
      </c>
      <c r="BK10" s="84">
        <f t="shared" si="32"/>
        <v>0</v>
      </c>
      <c r="BL10" s="85">
        <f t="shared" si="33"/>
        <v>0</v>
      </c>
      <c r="BM10" s="86" t="e">
        <f t="shared" si="34"/>
        <v>#DIV/0!</v>
      </c>
    </row>
    <row r="11" spans="1:65" ht="25.5">
      <c r="A11" s="93" t="s">
        <v>2</v>
      </c>
      <c r="B11" s="94" t="s">
        <v>23</v>
      </c>
      <c r="C11" s="95"/>
      <c r="D11" s="96"/>
      <c r="E11" s="97" t="e">
        <f t="shared" si="0"/>
        <v>#DIV/0!</v>
      </c>
      <c r="F11" s="95">
        <v>20</v>
      </c>
      <c r="G11" s="96">
        <v>1</v>
      </c>
      <c r="H11" s="97">
        <f t="shared" si="1"/>
        <v>20</v>
      </c>
      <c r="I11" s="95">
        <f t="shared" si="2"/>
        <v>20</v>
      </c>
      <c r="J11" s="96">
        <f t="shared" si="3"/>
        <v>1</v>
      </c>
      <c r="K11" s="97">
        <f t="shared" si="4"/>
        <v>20</v>
      </c>
      <c r="L11" s="95"/>
      <c r="M11" s="96"/>
      <c r="N11" s="97" t="e">
        <f t="shared" si="5"/>
        <v>#DIV/0!</v>
      </c>
      <c r="O11" s="95"/>
      <c r="P11" s="96"/>
      <c r="Q11" s="97" t="e">
        <f t="shared" si="6"/>
        <v>#DIV/0!</v>
      </c>
      <c r="R11" s="95">
        <f t="shared" si="7"/>
        <v>0</v>
      </c>
      <c r="S11" s="96">
        <f t="shared" si="8"/>
        <v>0</v>
      </c>
      <c r="T11" s="97" t="e">
        <f t="shared" si="9"/>
        <v>#DIV/0!</v>
      </c>
      <c r="U11" s="95"/>
      <c r="V11" s="96"/>
      <c r="W11" s="97" t="e">
        <f t="shared" si="10"/>
        <v>#DIV/0!</v>
      </c>
      <c r="X11" s="95">
        <v>12</v>
      </c>
      <c r="Y11" s="96">
        <v>1</v>
      </c>
      <c r="Z11" s="97">
        <f t="shared" si="11"/>
        <v>12</v>
      </c>
      <c r="AA11" s="95">
        <f t="shared" si="12"/>
        <v>12</v>
      </c>
      <c r="AB11" s="96">
        <f t="shared" si="13"/>
        <v>1</v>
      </c>
      <c r="AC11" s="97">
        <f t="shared" si="14"/>
        <v>12</v>
      </c>
      <c r="AD11" s="95"/>
      <c r="AE11" s="96"/>
      <c r="AF11" s="97" t="e">
        <f t="shared" si="15"/>
        <v>#DIV/0!</v>
      </c>
      <c r="AG11" s="95"/>
      <c r="AH11" s="96"/>
      <c r="AI11" s="97" t="e">
        <f t="shared" si="16"/>
        <v>#DIV/0!</v>
      </c>
      <c r="AJ11" s="95">
        <f t="shared" si="17"/>
        <v>0</v>
      </c>
      <c r="AK11" s="96">
        <f t="shared" si="18"/>
        <v>0</v>
      </c>
      <c r="AL11" s="97" t="e">
        <f t="shared" si="19"/>
        <v>#DIV/0!</v>
      </c>
      <c r="AM11" s="95"/>
      <c r="AN11" s="96"/>
      <c r="AO11" s="97" t="e">
        <f t="shared" si="20"/>
        <v>#DIV/0!</v>
      </c>
      <c r="AP11" s="95">
        <v>8</v>
      </c>
      <c r="AQ11" s="96">
        <v>1</v>
      </c>
      <c r="AR11" s="97">
        <f t="shared" si="21"/>
        <v>8</v>
      </c>
      <c r="AS11" s="95">
        <f t="shared" si="22"/>
        <v>8</v>
      </c>
      <c r="AT11" s="96">
        <f t="shared" si="23"/>
        <v>1</v>
      </c>
      <c r="AU11" s="97">
        <f t="shared" si="24"/>
        <v>8</v>
      </c>
      <c r="AV11" s="95"/>
      <c r="AW11" s="96"/>
      <c r="AX11" s="97" t="e">
        <f t="shared" si="25"/>
        <v>#DIV/0!</v>
      </c>
      <c r="AY11" s="95">
        <v>7</v>
      </c>
      <c r="AZ11" s="96">
        <v>1</v>
      </c>
      <c r="BA11" s="97">
        <f t="shared" si="26"/>
        <v>7</v>
      </c>
      <c r="BB11" s="95">
        <f t="shared" si="27"/>
        <v>7</v>
      </c>
      <c r="BC11" s="96">
        <f t="shared" si="28"/>
        <v>1</v>
      </c>
      <c r="BD11" s="97">
        <f t="shared" si="29"/>
        <v>7</v>
      </c>
      <c r="BE11" s="95"/>
      <c r="BF11" s="96"/>
      <c r="BG11" s="97" t="e">
        <f t="shared" si="30"/>
        <v>#DIV/0!</v>
      </c>
      <c r="BH11" s="95"/>
      <c r="BI11" s="96"/>
      <c r="BJ11" s="97" t="e">
        <f t="shared" si="31"/>
        <v>#DIV/0!</v>
      </c>
      <c r="BK11" s="95">
        <f t="shared" si="32"/>
        <v>0</v>
      </c>
      <c r="BL11" s="96">
        <f t="shared" si="33"/>
        <v>0</v>
      </c>
      <c r="BM11" s="97" t="e">
        <f t="shared" si="34"/>
        <v>#DIV/0!</v>
      </c>
    </row>
    <row r="12" spans="1:65" ht="38.25">
      <c r="A12" s="93" t="s">
        <v>3</v>
      </c>
      <c r="B12" s="94" t="s">
        <v>23</v>
      </c>
      <c r="C12" s="95"/>
      <c r="D12" s="96"/>
      <c r="E12" s="97" t="e">
        <f t="shared" si="0"/>
        <v>#DIV/0!</v>
      </c>
      <c r="F12" s="95">
        <v>6</v>
      </c>
      <c r="G12" s="96">
        <v>1</v>
      </c>
      <c r="H12" s="97">
        <f t="shared" si="1"/>
        <v>6</v>
      </c>
      <c r="I12" s="95">
        <f t="shared" si="2"/>
        <v>6</v>
      </c>
      <c r="J12" s="96">
        <f t="shared" si="3"/>
        <v>1</v>
      </c>
      <c r="K12" s="97">
        <f t="shared" si="4"/>
        <v>6</v>
      </c>
      <c r="L12" s="95"/>
      <c r="M12" s="96"/>
      <c r="N12" s="97" t="e">
        <f t="shared" si="5"/>
        <v>#DIV/0!</v>
      </c>
      <c r="O12" s="95"/>
      <c r="P12" s="96"/>
      <c r="Q12" s="97" t="e">
        <f t="shared" si="6"/>
        <v>#DIV/0!</v>
      </c>
      <c r="R12" s="95">
        <f t="shared" si="7"/>
        <v>0</v>
      </c>
      <c r="S12" s="96">
        <f t="shared" si="8"/>
        <v>0</v>
      </c>
      <c r="T12" s="97" t="e">
        <f t="shared" si="9"/>
        <v>#DIV/0!</v>
      </c>
      <c r="U12" s="95"/>
      <c r="V12" s="96"/>
      <c r="W12" s="97" t="e">
        <f t="shared" si="10"/>
        <v>#DIV/0!</v>
      </c>
      <c r="X12" s="95">
        <v>14</v>
      </c>
      <c r="Y12" s="96">
        <v>1</v>
      </c>
      <c r="Z12" s="97">
        <f t="shared" si="11"/>
        <v>14</v>
      </c>
      <c r="AA12" s="95">
        <f t="shared" si="12"/>
        <v>14</v>
      </c>
      <c r="AB12" s="96">
        <f t="shared" si="13"/>
        <v>1</v>
      </c>
      <c r="AC12" s="97">
        <f t="shared" si="14"/>
        <v>14</v>
      </c>
      <c r="AD12" s="95"/>
      <c r="AE12" s="96"/>
      <c r="AF12" s="97" t="e">
        <f t="shared" si="15"/>
        <v>#DIV/0!</v>
      </c>
      <c r="AG12" s="95"/>
      <c r="AH12" s="96"/>
      <c r="AI12" s="97" t="e">
        <f t="shared" si="16"/>
        <v>#DIV/0!</v>
      </c>
      <c r="AJ12" s="95">
        <f t="shared" si="17"/>
        <v>0</v>
      </c>
      <c r="AK12" s="96">
        <f t="shared" si="18"/>
        <v>0</v>
      </c>
      <c r="AL12" s="97" t="e">
        <f t="shared" si="19"/>
        <v>#DIV/0!</v>
      </c>
      <c r="AM12" s="95"/>
      <c r="AN12" s="96"/>
      <c r="AO12" s="97" t="e">
        <f t="shared" si="20"/>
        <v>#DIV/0!</v>
      </c>
      <c r="AP12" s="95">
        <v>8</v>
      </c>
      <c r="AQ12" s="96"/>
      <c r="AR12" s="97" t="e">
        <f t="shared" si="21"/>
        <v>#DIV/0!</v>
      </c>
      <c r="AS12" s="95">
        <f t="shared" si="22"/>
        <v>8</v>
      </c>
      <c r="AT12" s="96">
        <f t="shared" si="23"/>
        <v>0</v>
      </c>
      <c r="AU12" s="97" t="e">
        <f t="shared" si="24"/>
        <v>#DIV/0!</v>
      </c>
      <c r="AV12" s="95"/>
      <c r="AW12" s="96"/>
      <c r="AX12" s="97" t="e">
        <f t="shared" si="25"/>
        <v>#DIV/0!</v>
      </c>
      <c r="AY12" s="95">
        <v>7</v>
      </c>
      <c r="AZ12" s="96"/>
      <c r="BA12" s="97" t="e">
        <f t="shared" si="26"/>
        <v>#DIV/0!</v>
      </c>
      <c r="BB12" s="95">
        <f t="shared" si="27"/>
        <v>7</v>
      </c>
      <c r="BC12" s="96">
        <f t="shared" si="28"/>
        <v>0</v>
      </c>
      <c r="BD12" s="97" t="e">
        <f t="shared" si="29"/>
        <v>#DIV/0!</v>
      </c>
      <c r="BE12" s="95"/>
      <c r="BF12" s="96"/>
      <c r="BG12" s="97" t="e">
        <f t="shared" si="30"/>
        <v>#DIV/0!</v>
      </c>
      <c r="BH12" s="95"/>
      <c r="BI12" s="96"/>
      <c r="BJ12" s="97" t="e">
        <f t="shared" si="31"/>
        <v>#DIV/0!</v>
      </c>
      <c r="BK12" s="95">
        <f t="shared" si="32"/>
        <v>0</v>
      </c>
      <c r="BL12" s="96">
        <f t="shared" si="33"/>
        <v>0</v>
      </c>
      <c r="BM12" s="97" t="e">
        <f t="shared" si="34"/>
        <v>#DIV/0!</v>
      </c>
    </row>
    <row r="13" spans="1:65" ht="21">
      <c r="A13" s="5" t="s">
        <v>4</v>
      </c>
      <c r="B13" s="9" t="s">
        <v>23</v>
      </c>
      <c r="C13" s="87"/>
      <c r="D13" s="88"/>
      <c r="E13" s="89" t="e">
        <f t="shared" si="0"/>
        <v>#DIV/0!</v>
      </c>
      <c r="F13" s="87"/>
      <c r="G13" s="88"/>
      <c r="H13" s="89" t="e">
        <f t="shared" si="1"/>
        <v>#DIV/0!</v>
      </c>
      <c r="I13" s="87">
        <f t="shared" si="2"/>
        <v>0</v>
      </c>
      <c r="J13" s="88">
        <f t="shared" si="3"/>
        <v>0</v>
      </c>
      <c r="K13" s="89" t="e">
        <f t="shared" si="4"/>
        <v>#DIV/0!</v>
      </c>
      <c r="L13" s="87"/>
      <c r="M13" s="88"/>
      <c r="N13" s="89" t="e">
        <f t="shared" si="5"/>
        <v>#DIV/0!</v>
      </c>
      <c r="O13" s="87"/>
      <c r="P13" s="88"/>
      <c r="Q13" s="89" t="e">
        <f t="shared" si="6"/>
        <v>#DIV/0!</v>
      </c>
      <c r="R13" s="87">
        <f t="shared" si="7"/>
        <v>0</v>
      </c>
      <c r="S13" s="88">
        <f t="shared" si="8"/>
        <v>0</v>
      </c>
      <c r="T13" s="89" t="e">
        <f t="shared" si="9"/>
        <v>#DIV/0!</v>
      </c>
      <c r="U13" s="87"/>
      <c r="V13" s="88"/>
      <c r="W13" s="89" t="e">
        <f t="shared" si="10"/>
        <v>#DIV/0!</v>
      </c>
      <c r="X13" s="87"/>
      <c r="Y13" s="88"/>
      <c r="Z13" s="89" t="e">
        <f t="shared" si="11"/>
        <v>#DIV/0!</v>
      </c>
      <c r="AA13" s="87">
        <f t="shared" si="12"/>
        <v>0</v>
      </c>
      <c r="AB13" s="88">
        <f t="shared" si="13"/>
        <v>0</v>
      </c>
      <c r="AC13" s="89" t="e">
        <f t="shared" si="14"/>
        <v>#DIV/0!</v>
      </c>
      <c r="AD13" s="87"/>
      <c r="AE13" s="88"/>
      <c r="AF13" s="89" t="e">
        <f t="shared" si="15"/>
        <v>#DIV/0!</v>
      </c>
      <c r="AG13" s="87"/>
      <c r="AH13" s="88"/>
      <c r="AI13" s="89" t="e">
        <f t="shared" si="16"/>
        <v>#DIV/0!</v>
      </c>
      <c r="AJ13" s="87">
        <f t="shared" si="17"/>
        <v>0</v>
      </c>
      <c r="AK13" s="88">
        <f t="shared" si="18"/>
        <v>0</v>
      </c>
      <c r="AL13" s="89" t="e">
        <f t="shared" si="19"/>
        <v>#DIV/0!</v>
      </c>
      <c r="AM13" s="87"/>
      <c r="AN13" s="88"/>
      <c r="AO13" s="89" t="e">
        <f t="shared" si="20"/>
        <v>#DIV/0!</v>
      </c>
      <c r="AP13" s="87"/>
      <c r="AQ13" s="88"/>
      <c r="AR13" s="89" t="e">
        <f t="shared" si="21"/>
        <v>#DIV/0!</v>
      </c>
      <c r="AS13" s="87">
        <f t="shared" si="22"/>
        <v>0</v>
      </c>
      <c r="AT13" s="88">
        <f t="shared" si="23"/>
        <v>0</v>
      </c>
      <c r="AU13" s="89" t="e">
        <f t="shared" si="24"/>
        <v>#DIV/0!</v>
      </c>
      <c r="AV13" s="87"/>
      <c r="AW13" s="88"/>
      <c r="AX13" s="89" t="e">
        <f t="shared" si="25"/>
        <v>#DIV/0!</v>
      </c>
      <c r="AY13" s="87"/>
      <c r="AZ13" s="88"/>
      <c r="BA13" s="89" t="e">
        <f t="shared" si="26"/>
        <v>#DIV/0!</v>
      </c>
      <c r="BB13" s="87">
        <f t="shared" si="27"/>
        <v>0</v>
      </c>
      <c r="BC13" s="88">
        <f t="shared" si="28"/>
        <v>0</v>
      </c>
      <c r="BD13" s="89" t="e">
        <f t="shared" si="29"/>
        <v>#DIV/0!</v>
      </c>
      <c r="BE13" s="87"/>
      <c r="BF13" s="88"/>
      <c r="BG13" s="89" t="e">
        <f t="shared" si="30"/>
        <v>#DIV/0!</v>
      </c>
      <c r="BH13" s="87"/>
      <c r="BI13" s="88"/>
      <c r="BJ13" s="89" t="e">
        <f t="shared" si="31"/>
        <v>#DIV/0!</v>
      </c>
      <c r="BK13" s="87">
        <f t="shared" si="32"/>
        <v>0</v>
      </c>
      <c r="BL13" s="88">
        <f t="shared" si="33"/>
        <v>0</v>
      </c>
      <c r="BM13" s="89" t="e">
        <f t="shared" si="34"/>
        <v>#DIV/0!</v>
      </c>
    </row>
    <row r="14" spans="1:65" ht="25.5">
      <c r="A14" s="5" t="s">
        <v>5</v>
      </c>
      <c r="B14" s="9" t="s">
        <v>23</v>
      </c>
      <c r="C14" s="87"/>
      <c r="D14" s="88"/>
      <c r="E14" s="89" t="e">
        <f t="shared" si="0"/>
        <v>#DIV/0!</v>
      </c>
      <c r="F14" s="87"/>
      <c r="G14" s="88"/>
      <c r="H14" s="89" t="e">
        <f t="shared" si="1"/>
        <v>#DIV/0!</v>
      </c>
      <c r="I14" s="87">
        <f t="shared" si="2"/>
        <v>0</v>
      </c>
      <c r="J14" s="88">
        <f t="shared" si="3"/>
        <v>0</v>
      </c>
      <c r="K14" s="89" t="e">
        <f t="shared" si="4"/>
        <v>#DIV/0!</v>
      </c>
      <c r="L14" s="87"/>
      <c r="M14" s="88"/>
      <c r="N14" s="89" t="e">
        <f t="shared" si="5"/>
        <v>#DIV/0!</v>
      </c>
      <c r="O14" s="87"/>
      <c r="P14" s="88"/>
      <c r="Q14" s="89" t="e">
        <f t="shared" si="6"/>
        <v>#DIV/0!</v>
      </c>
      <c r="R14" s="87">
        <f t="shared" si="7"/>
        <v>0</v>
      </c>
      <c r="S14" s="88">
        <f t="shared" si="8"/>
        <v>0</v>
      </c>
      <c r="T14" s="89" t="e">
        <f t="shared" si="9"/>
        <v>#DIV/0!</v>
      </c>
      <c r="U14" s="87"/>
      <c r="V14" s="88"/>
      <c r="W14" s="89" t="e">
        <f t="shared" si="10"/>
        <v>#DIV/0!</v>
      </c>
      <c r="X14" s="87"/>
      <c r="Y14" s="88"/>
      <c r="Z14" s="89" t="e">
        <f t="shared" si="11"/>
        <v>#DIV/0!</v>
      </c>
      <c r="AA14" s="87">
        <f t="shared" si="12"/>
        <v>0</v>
      </c>
      <c r="AB14" s="88">
        <f t="shared" si="13"/>
        <v>0</v>
      </c>
      <c r="AC14" s="89" t="e">
        <f t="shared" si="14"/>
        <v>#DIV/0!</v>
      </c>
      <c r="AD14" s="87"/>
      <c r="AE14" s="88"/>
      <c r="AF14" s="89" t="e">
        <f t="shared" si="15"/>
        <v>#DIV/0!</v>
      </c>
      <c r="AG14" s="87"/>
      <c r="AH14" s="88"/>
      <c r="AI14" s="89" t="e">
        <f t="shared" si="16"/>
        <v>#DIV/0!</v>
      </c>
      <c r="AJ14" s="87">
        <f t="shared" si="17"/>
        <v>0</v>
      </c>
      <c r="AK14" s="88">
        <f t="shared" si="18"/>
        <v>0</v>
      </c>
      <c r="AL14" s="89" t="e">
        <f t="shared" si="19"/>
        <v>#DIV/0!</v>
      </c>
      <c r="AM14" s="87"/>
      <c r="AN14" s="88"/>
      <c r="AO14" s="89" t="e">
        <f t="shared" si="20"/>
        <v>#DIV/0!</v>
      </c>
      <c r="AP14" s="87"/>
      <c r="AQ14" s="88"/>
      <c r="AR14" s="89" t="e">
        <f t="shared" si="21"/>
        <v>#DIV/0!</v>
      </c>
      <c r="AS14" s="87">
        <f t="shared" si="22"/>
        <v>0</v>
      </c>
      <c r="AT14" s="88">
        <f t="shared" si="23"/>
        <v>0</v>
      </c>
      <c r="AU14" s="89" t="e">
        <f t="shared" si="24"/>
        <v>#DIV/0!</v>
      </c>
      <c r="AV14" s="87"/>
      <c r="AW14" s="88"/>
      <c r="AX14" s="89" t="e">
        <f t="shared" si="25"/>
        <v>#DIV/0!</v>
      </c>
      <c r="AY14" s="87"/>
      <c r="AZ14" s="88"/>
      <c r="BA14" s="89" t="e">
        <f t="shared" si="26"/>
        <v>#DIV/0!</v>
      </c>
      <c r="BB14" s="87">
        <f t="shared" si="27"/>
        <v>0</v>
      </c>
      <c r="BC14" s="88">
        <f t="shared" si="28"/>
        <v>0</v>
      </c>
      <c r="BD14" s="89" t="e">
        <f t="shared" si="29"/>
        <v>#DIV/0!</v>
      </c>
      <c r="BE14" s="87"/>
      <c r="BF14" s="88"/>
      <c r="BG14" s="89" t="e">
        <f t="shared" si="30"/>
        <v>#DIV/0!</v>
      </c>
      <c r="BH14" s="87"/>
      <c r="BI14" s="88"/>
      <c r="BJ14" s="89" t="e">
        <f t="shared" si="31"/>
        <v>#DIV/0!</v>
      </c>
      <c r="BK14" s="87">
        <f t="shared" si="32"/>
        <v>0</v>
      </c>
      <c r="BL14" s="88">
        <f t="shared" si="33"/>
        <v>0</v>
      </c>
      <c r="BM14" s="89" t="e">
        <f t="shared" si="34"/>
        <v>#DIV/0!</v>
      </c>
    </row>
    <row r="15" spans="1:65" ht="21">
      <c r="A15" s="5" t="s">
        <v>6</v>
      </c>
      <c r="B15" s="9" t="s">
        <v>23</v>
      </c>
      <c r="C15" s="87"/>
      <c r="D15" s="88"/>
      <c r="E15" s="89" t="e">
        <f t="shared" si="0"/>
        <v>#DIV/0!</v>
      </c>
      <c r="F15" s="87"/>
      <c r="G15" s="88"/>
      <c r="H15" s="89" t="e">
        <f t="shared" si="1"/>
        <v>#DIV/0!</v>
      </c>
      <c r="I15" s="87">
        <f t="shared" si="2"/>
        <v>0</v>
      </c>
      <c r="J15" s="88">
        <f t="shared" si="3"/>
        <v>0</v>
      </c>
      <c r="K15" s="89" t="e">
        <f t="shared" si="4"/>
        <v>#DIV/0!</v>
      </c>
      <c r="L15" s="87"/>
      <c r="M15" s="88"/>
      <c r="N15" s="89" t="e">
        <f t="shared" si="5"/>
        <v>#DIV/0!</v>
      </c>
      <c r="O15" s="87"/>
      <c r="P15" s="88"/>
      <c r="Q15" s="89" t="e">
        <f t="shared" si="6"/>
        <v>#DIV/0!</v>
      </c>
      <c r="R15" s="87">
        <f t="shared" si="7"/>
        <v>0</v>
      </c>
      <c r="S15" s="88">
        <f t="shared" si="8"/>
        <v>0</v>
      </c>
      <c r="T15" s="89" t="e">
        <f t="shared" si="9"/>
        <v>#DIV/0!</v>
      </c>
      <c r="U15" s="87"/>
      <c r="V15" s="88"/>
      <c r="W15" s="89" t="e">
        <f t="shared" si="10"/>
        <v>#DIV/0!</v>
      </c>
      <c r="X15" s="87"/>
      <c r="Y15" s="88"/>
      <c r="Z15" s="89" t="e">
        <f t="shared" si="11"/>
        <v>#DIV/0!</v>
      </c>
      <c r="AA15" s="87">
        <f t="shared" si="12"/>
        <v>0</v>
      </c>
      <c r="AB15" s="88">
        <f t="shared" si="13"/>
        <v>0</v>
      </c>
      <c r="AC15" s="89" t="e">
        <f t="shared" si="14"/>
        <v>#DIV/0!</v>
      </c>
      <c r="AD15" s="87"/>
      <c r="AE15" s="88"/>
      <c r="AF15" s="89" t="e">
        <f t="shared" si="15"/>
        <v>#DIV/0!</v>
      </c>
      <c r="AG15" s="87"/>
      <c r="AH15" s="88"/>
      <c r="AI15" s="89" t="e">
        <f t="shared" si="16"/>
        <v>#DIV/0!</v>
      </c>
      <c r="AJ15" s="87">
        <f t="shared" si="17"/>
        <v>0</v>
      </c>
      <c r="AK15" s="88">
        <f t="shared" si="18"/>
        <v>0</v>
      </c>
      <c r="AL15" s="89" t="e">
        <f t="shared" si="19"/>
        <v>#DIV/0!</v>
      </c>
      <c r="AM15" s="87"/>
      <c r="AN15" s="88"/>
      <c r="AO15" s="89" t="e">
        <f t="shared" si="20"/>
        <v>#DIV/0!</v>
      </c>
      <c r="AP15" s="87"/>
      <c r="AQ15" s="88"/>
      <c r="AR15" s="89" t="e">
        <f t="shared" si="21"/>
        <v>#DIV/0!</v>
      </c>
      <c r="AS15" s="87">
        <f t="shared" si="22"/>
        <v>0</v>
      </c>
      <c r="AT15" s="88">
        <f t="shared" si="23"/>
        <v>0</v>
      </c>
      <c r="AU15" s="89" t="e">
        <f t="shared" si="24"/>
        <v>#DIV/0!</v>
      </c>
      <c r="AV15" s="87"/>
      <c r="AW15" s="88"/>
      <c r="AX15" s="89" t="e">
        <f t="shared" si="25"/>
        <v>#DIV/0!</v>
      </c>
      <c r="AY15" s="87"/>
      <c r="AZ15" s="88"/>
      <c r="BA15" s="89" t="e">
        <f t="shared" si="26"/>
        <v>#DIV/0!</v>
      </c>
      <c r="BB15" s="87">
        <f t="shared" si="27"/>
        <v>0</v>
      </c>
      <c r="BC15" s="88">
        <f t="shared" si="28"/>
        <v>0</v>
      </c>
      <c r="BD15" s="89" t="e">
        <f t="shared" si="29"/>
        <v>#DIV/0!</v>
      </c>
      <c r="BE15" s="87"/>
      <c r="BF15" s="88"/>
      <c r="BG15" s="89" t="e">
        <f t="shared" si="30"/>
        <v>#DIV/0!</v>
      </c>
      <c r="BH15" s="87"/>
      <c r="BI15" s="88"/>
      <c r="BJ15" s="89" t="e">
        <f t="shared" si="31"/>
        <v>#DIV/0!</v>
      </c>
      <c r="BK15" s="87">
        <f t="shared" si="32"/>
        <v>0</v>
      </c>
      <c r="BL15" s="88">
        <f t="shared" si="33"/>
        <v>0</v>
      </c>
      <c r="BM15" s="89" t="e">
        <f t="shared" si="34"/>
        <v>#DIV/0!</v>
      </c>
    </row>
    <row r="16" spans="1:65" ht="51">
      <c r="A16" s="5" t="s">
        <v>7</v>
      </c>
      <c r="B16" s="9" t="s">
        <v>23</v>
      </c>
      <c r="C16" s="87"/>
      <c r="D16" s="88"/>
      <c r="E16" s="89" t="e">
        <f t="shared" si="0"/>
        <v>#DIV/0!</v>
      </c>
      <c r="F16" s="87"/>
      <c r="G16" s="88"/>
      <c r="H16" s="89" t="e">
        <f t="shared" si="1"/>
        <v>#DIV/0!</v>
      </c>
      <c r="I16" s="87">
        <f t="shared" si="2"/>
        <v>0</v>
      </c>
      <c r="J16" s="88">
        <f t="shared" si="3"/>
        <v>0</v>
      </c>
      <c r="K16" s="89" t="e">
        <f t="shared" si="4"/>
        <v>#DIV/0!</v>
      </c>
      <c r="L16" s="87"/>
      <c r="M16" s="88"/>
      <c r="N16" s="89" t="e">
        <f t="shared" si="5"/>
        <v>#DIV/0!</v>
      </c>
      <c r="O16" s="87"/>
      <c r="P16" s="88"/>
      <c r="Q16" s="89" t="e">
        <f t="shared" si="6"/>
        <v>#DIV/0!</v>
      </c>
      <c r="R16" s="87">
        <f t="shared" si="7"/>
        <v>0</v>
      </c>
      <c r="S16" s="88">
        <f t="shared" si="8"/>
        <v>0</v>
      </c>
      <c r="T16" s="89" t="e">
        <f t="shared" si="9"/>
        <v>#DIV/0!</v>
      </c>
      <c r="U16" s="87"/>
      <c r="V16" s="88"/>
      <c r="W16" s="89" t="e">
        <f t="shared" si="10"/>
        <v>#DIV/0!</v>
      </c>
      <c r="X16" s="87"/>
      <c r="Y16" s="88"/>
      <c r="Z16" s="89" t="e">
        <f t="shared" si="11"/>
        <v>#DIV/0!</v>
      </c>
      <c r="AA16" s="87">
        <f t="shared" si="12"/>
        <v>0</v>
      </c>
      <c r="AB16" s="88">
        <f t="shared" si="13"/>
        <v>0</v>
      </c>
      <c r="AC16" s="89" t="e">
        <f t="shared" si="14"/>
        <v>#DIV/0!</v>
      </c>
      <c r="AD16" s="87"/>
      <c r="AE16" s="88"/>
      <c r="AF16" s="89" t="e">
        <f t="shared" si="15"/>
        <v>#DIV/0!</v>
      </c>
      <c r="AG16" s="87"/>
      <c r="AH16" s="88"/>
      <c r="AI16" s="89" t="e">
        <f t="shared" si="16"/>
        <v>#DIV/0!</v>
      </c>
      <c r="AJ16" s="87">
        <f t="shared" si="17"/>
        <v>0</v>
      </c>
      <c r="AK16" s="88">
        <f t="shared" si="18"/>
        <v>0</v>
      </c>
      <c r="AL16" s="89" t="e">
        <f t="shared" si="19"/>
        <v>#DIV/0!</v>
      </c>
      <c r="AM16" s="87"/>
      <c r="AN16" s="88"/>
      <c r="AO16" s="89" t="e">
        <f t="shared" si="20"/>
        <v>#DIV/0!</v>
      </c>
      <c r="AP16" s="87"/>
      <c r="AQ16" s="88"/>
      <c r="AR16" s="89" t="e">
        <f t="shared" si="21"/>
        <v>#DIV/0!</v>
      </c>
      <c r="AS16" s="87">
        <f t="shared" si="22"/>
        <v>0</v>
      </c>
      <c r="AT16" s="88">
        <f t="shared" si="23"/>
        <v>0</v>
      </c>
      <c r="AU16" s="89" t="e">
        <f t="shared" si="24"/>
        <v>#DIV/0!</v>
      </c>
      <c r="AV16" s="87"/>
      <c r="AW16" s="88"/>
      <c r="AX16" s="89" t="e">
        <f t="shared" si="25"/>
        <v>#DIV/0!</v>
      </c>
      <c r="AY16" s="87"/>
      <c r="AZ16" s="88"/>
      <c r="BA16" s="89" t="e">
        <f t="shared" si="26"/>
        <v>#DIV/0!</v>
      </c>
      <c r="BB16" s="87">
        <f t="shared" si="27"/>
        <v>0</v>
      </c>
      <c r="BC16" s="88">
        <f t="shared" si="28"/>
        <v>0</v>
      </c>
      <c r="BD16" s="89" t="e">
        <f t="shared" si="29"/>
        <v>#DIV/0!</v>
      </c>
      <c r="BE16" s="87"/>
      <c r="BF16" s="88"/>
      <c r="BG16" s="89" t="e">
        <f t="shared" si="30"/>
        <v>#DIV/0!</v>
      </c>
      <c r="BH16" s="87"/>
      <c r="BI16" s="88"/>
      <c r="BJ16" s="89" t="e">
        <f t="shared" si="31"/>
        <v>#DIV/0!</v>
      </c>
      <c r="BK16" s="87">
        <f t="shared" si="32"/>
        <v>0</v>
      </c>
      <c r="BL16" s="88">
        <f t="shared" si="33"/>
        <v>0</v>
      </c>
      <c r="BM16" s="89" t="e">
        <f t="shared" si="34"/>
        <v>#DIV/0!</v>
      </c>
    </row>
    <row r="17" spans="1:65" ht="51">
      <c r="A17" s="5" t="s">
        <v>8</v>
      </c>
      <c r="B17" s="9" t="s">
        <v>23</v>
      </c>
      <c r="C17" s="87"/>
      <c r="D17" s="88"/>
      <c r="E17" s="89" t="e">
        <f t="shared" si="0"/>
        <v>#DIV/0!</v>
      </c>
      <c r="F17" s="87"/>
      <c r="G17" s="88"/>
      <c r="H17" s="89" t="e">
        <f t="shared" si="1"/>
        <v>#DIV/0!</v>
      </c>
      <c r="I17" s="87">
        <f t="shared" si="2"/>
        <v>0</v>
      </c>
      <c r="J17" s="88">
        <f t="shared" si="3"/>
        <v>0</v>
      </c>
      <c r="K17" s="89" t="e">
        <f t="shared" si="4"/>
        <v>#DIV/0!</v>
      </c>
      <c r="L17" s="87"/>
      <c r="M17" s="88"/>
      <c r="N17" s="89" t="e">
        <f t="shared" si="5"/>
        <v>#DIV/0!</v>
      </c>
      <c r="O17" s="87"/>
      <c r="P17" s="88"/>
      <c r="Q17" s="89" t="e">
        <f t="shared" si="6"/>
        <v>#DIV/0!</v>
      </c>
      <c r="R17" s="87">
        <f t="shared" si="7"/>
        <v>0</v>
      </c>
      <c r="S17" s="88">
        <f t="shared" si="8"/>
        <v>0</v>
      </c>
      <c r="T17" s="89" t="e">
        <f t="shared" si="9"/>
        <v>#DIV/0!</v>
      </c>
      <c r="U17" s="87"/>
      <c r="V17" s="88"/>
      <c r="W17" s="89" t="e">
        <f t="shared" si="10"/>
        <v>#DIV/0!</v>
      </c>
      <c r="X17" s="87"/>
      <c r="Y17" s="88"/>
      <c r="Z17" s="89" t="e">
        <f t="shared" si="11"/>
        <v>#DIV/0!</v>
      </c>
      <c r="AA17" s="87">
        <f t="shared" si="12"/>
        <v>0</v>
      </c>
      <c r="AB17" s="88">
        <f t="shared" si="13"/>
        <v>0</v>
      </c>
      <c r="AC17" s="89" t="e">
        <f t="shared" si="14"/>
        <v>#DIV/0!</v>
      </c>
      <c r="AD17" s="87"/>
      <c r="AE17" s="88"/>
      <c r="AF17" s="89" t="e">
        <f t="shared" si="15"/>
        <v>#DIV/0!</v>
      </c>
      <c r="AG17" s="87"/>
      <c r="AH17" s="88"/>
      <c r="AI17" s="89" t="e">
        <f t="shared" si="16"/>
        <v>#DIV/0!</v>
      </c>
      <c r="AJ17" s="87">
        <f t="shared" si="17"/>
        <v>0</v>
      </c>
      <c r="AK17" s="88">
        <f t="shared" si="18"/>
        <v>0</v>
      </c>
      <c r="AL17" s="89" t="e">
        <f t="shared" si="19"/>
        <v>#DIV/0!</v>
      </c>
      <c r="AM17" s="87"/>
      <c r="AN17" s="88"/>
      <c r="AO17" s="89" t="e">
        <f t="shared" si="20"/>
        <v>#DIV/0!</v>
      </c>
      <c r="AP17" s="87"/>
      <c r="AQ17" s="88"/>
      <c r="AR17" s="89" t="e">
        <f t="shared" si="21"/>
        <v>#DIV/0!</v>
      </c>
      <c r="AS17" s="87">
        <f t="shared" si="22"/>
        <v>0</v>
      </c>
      <c r="AT17" s="88">
        <f t="shared" si="23"/>
        <v>0</v>
      </c>
      <c r="AU17" s="89" t="e">
        <f t="shared" si="24"/>
        <v>#DIV/0!</v>
      </c>
      <c r="AV17" s="87"/>
      <c r="AW17" s="88"/>
      <c r="AX17" s="89" t="e">
        <f t="shared" si="25"/>
        <v>#DIV/0!</v>
      </c>
      <c r="AY17" s="87"/>
      <c r="AZ17" s="88"/>
      <c r="BA17" s="89" t="e">
        <f t="shared" si="26"/>
        <v>#DIV/0!</v>
      </c>
      <c r="BB17" s="87">
        <f t="shared" si="27"/>
        <v>0</v>
      </c>
      <c r="BC17" s="88">
        <f t="shared" si="28"/>
        <v>0</v>
      </c>
      <c r="BD17" s="89" t="e">
        <f t="shared" si="29"/>
        <v>#DIV/0!</v>
      </c>
      <c r="BE17" s="87"/>
      <c r="BF17" s="88"/>
      <c r="BG17" s="89" t="e">
        <f t="shared" si="30"/>
        <v>#DIV/0!</v>
      </c>
      <c r="BH17" s="87"/>
      <c r="BI17" s="88"/>
      <c r="BJ17" s="89" t="e">
        <f t="shared" si="31"/>
        <v>#DIV/0!</v>
      </c>
      <c r="BK17" s="87">
        <f t="shared" si="32"/>
        <v>0</v>
      </c>
      <c r="BL17" s="88">
        <f t="shared" si="33"/>
        <v>0</v>
      </c>
      <c r="BM17" s="89" t="e">
        <f t="shared" si="34"/>
        <v>#DIV/0!</v>
      </c>
    </row>
    <row r="18" spans="1:65" ht="34.5" customHeight="1">
      <c r="A18" s="5" t="s">
        <v>9</v>
      </c>
      <c r="B18" s="9" t="s">
        <v>23</v>
      </c>
      <c r="C18" s="87"/>
      <c r="D18" s="88"/>
      <c r="E18" s="89" t="e">
        <f t="shared" si="0"/>
        <v>#DIV/0!</v>
      </c>
      <c r="F18" s="87"/>
      <c r="G18" s="88"/>
      <c r="H18" s="89" t="e">
        <f t="shared" si="1"/>
        <v>#DIV/0!</v>
      </c>
      <c r="I18" s="87">
        <f t="shared" si="2"/>
        <v>0</v>
      </c>
      <c r="J18" s="88">
        <f t="shared" si="3"/>
        <v>0</v>
      </c>
      <c r="K18" s="89" t="e">
        <f t="shared" si="4"/>
        <v>#DIV/0!</v>
      </c>
      <c r="L18" s="87"/>
      <c r="M18" s="88"/>
      <c r="N18" s="89" t="e">
        <f t="shared" si="5"/>
        <v>#DIV/0!</v>
      </c>
      <c r="O18" s="87"/>
      <c r="P18" s="88"/>
      <c r="Q18" s="89" t="e">
        <f t="shared" si="6"/>
        <v>#DIV/0!</v>
      </c>
      <c r="R18" s="87">
        <f t="shared" si="7"/>
        <v>0</v>
      </c>
      <c r="S18" s="88">
        <f t="shared" si="8"/>
        <v>0</v>
      </c>
      <c r="T18" s="89" t="e">
        <f t="shared" si="9"/>
        <v>#DIV/0!</v>
      </c>
      <c r="U18" s="87"/>
      <c r="V18" s="88"/>
      <c r="W18" s="89" t="e">
        <f t="shared" si="10"/>
        <v>#DIV/0!</v>
      </c>
      <c r="X18" s="87"/>
      <c r="Y18" s="88"/>
      <c r="Z18" s="89" t="e">
        <f t="shared" si="11"/>
        <v>#DIV/0!</v>
      </c>
      <c r="AA18" s="87">
        <f t="shared" si="12"/>
        <v>0</v>
      </c>
      <c r="AB18" s="88">
        <f t="shared" si="13"/>
        <v>0</v>
      </c>
      <c r="AC18" s="89" t="e">
        <f t="shared" si="14"/>
        <v>#DIV/0!</v>
      </c>
      <c r="AD18" s="87"/>
      <c r="AE18" s="88"/>
      <c r="AF18" s="89" t="e">
        <f t="shared" si="15"/>
        <v>#DIV/0!</v>
      </c>
      <c r="AG18" s="87"/>
      <c r="AH18" s="88"/>
      <c r="AI18" s="89" t="e">
        <f t="shared" si="16"/>
        <v>#DIV/0!</v>
      </c>
      <c r="AJ18" s="87">
        <f t="shared" si="17"/>
        <v>0</v>
      </c>
      <c r="AK18" s="88">
        <f t="shared" si="18"/>
        <v>0</v>
      </c>
      <c r="AL18" s="89" t="e">
        <f t="shared" si="19"/>
        <v>#DIV/0!</v>
      </c>
      <c r="AM18" s="87"/>
      <c r="AN18" s="88"/>
      <c r="AO18" s="89" t="e">
        <f t="shared" si="20"/>
        <v>#DIV/0!</v>
      </c>
      <c r="AP18" s="87"/>
      <c r="AQ18" s="88"/>
      <c r="AR18" s="89" t="e">
        <f t="shared" si="21"/>
        <v>#DIV/0!</v>
      </c>
      <c r="AS18" s="87">
        <f t="shared" si="22"/>
        <v>0</v>
      </c>
      <c r="AT18" s="88">
        <f t="shared" si="23"/>
        <v>0</v>
      </c>
      <c r="AU18" s="89" t="e">
        <f t="shared" si="24"/>
        <v>#DIV/0!</v>
      </c>
      <c r="AV18" s="87"/>
      <c r="AW18" s="88"/>
      <c r="AX18" s="89" t="e">
        <f t="shared" si="25"/>
        <v>#DIV/0!</v>
      </c>
      <c r="AY18" s="87"/>
      <c r="AZ18" s="88"/>
      <c r="BA18" s="89" t="e">
        <f t="shared" si="26"/>
        <v>#DIV/0!</v>
      </c>
      <c r="BB18" s="87">
        <f t="shared" si="27"/>
        <v>0</v>
      </c>
      <c r="BC18" s="88">
        <f t="shared" si="28"/>
        <v>0</v>
      </c>
      <c r="BD18" s="89" t="e">
        <f t="shared" si="29"/>
        <v>#DIV/0!</v>
      </c>
      <c r="BE18" s="87"/>
      <c r="BF18" s="88"/>
      <c r="BG18" s="89" t="e">
        <f t="shared" si="30"/>
        <v>#DIV/0!</v>
      </c>
      <c r="BH18" s="87"/>
      <c r="BI18" s="88"/>
      <c r="BJ18" s="89" t="e">
        <f t="shared" si="31"/>
        <v>#DIV/0!</v>
      </c>
      <c r="BK18" s="87">
        <f t="shared" si="32"/>
        <v>0</v>
      </c>
      <c r="BL18" s="88">
        <f t="shared" si="33"/>
        <v>0</v>
      </c>
      <c r="BM18" s="89" t="e">
        <f t="shared" si="34"/>
        <v>#DIV/0!</v>
      </c>
    </row>
    <row r="19" spans="1:65" ht="37.5" customHeight="1">
      <c r="A19" s="5" t="s">
        <v>10</v>
      </c>
      <c r="B19" s="9" t="s">
        <v>23</v>
      </c>
      <c r="C19" s="87"/>
      <c r="D19" s="88"/>
      <c r="E19" s="89" t="e">
        <f t="shared" si="0"/>
        <v>#DIV/0!</v>
      </c>
      <c r="F19" s="87"/>
      <c r="G19" s="88"/>
      <c r="H19" s="89" t="e">
        <f t="shared" si="1"/>
        <v>#DIV/0!</v>
      </c>
      <c r="I19" s="87">
        <f t="shared" si="2"/>
        <v>0</v>
      </c>
      <c r="J19" s="88">
        <f t="shared" si="3"/>
        <v>0</v>
      </c>
      <c r="K19" s="89" t="e">
        <f t="shared" si="4"/>
        <v>#DIV/0!</v>
      </c>
      <c r="L19" s="87"/>
      <c r="M19" s="88"/>
      <c r="N19" s="89" t="e">
        <f t="shared" si="5"/>
        <v>#DIV/0!</v>
      </c>
      <c r="O19" s="87"/>
      <c r="P19" s="88"/>
      <c r="Q19" s="89" t="e">
        <f t="shared" si="6"/>
        <v>#DIV/0!</v>
      </c>
      <c r="R19" s="87">
        <f t="shared" si="7"/>
        <v>0</v>
      </c>
      <c r="S19" s="88">
        <f t="shared" si="8"/>
        <v>0</v>
      </c>
      <c r="T19" s="89" t="e">
        <f t="shared" si="9"/>
        <v>#DIV/0!</v>
      </c>
      <c r="U19" s="87"/>
      <c r="V19" s="88"/>
      <c r="W19" s="89" t="e">
        <f t="shared" si="10"/>
        <v>#DIV/0!</v>
      </c>
      <c r="X19" s="87"/>
      <c r="Y19" s="88"/>
      <c r="Z19" s="89" t="e">
        <f t="shared" si="11"/>
        <v>#DIV/0!</v>
      </c>
      <c r="AA19" s="87">
        <f t="shared" si="12"/>
        <v>0</v>
      </c>
      <c r="AB19" s="88">
        <f t="shared" si="13"/>
        <v>0</v>
      </c>
      <c r="AC19" s="89" t="e">
        <f t="shared" si="14"/>
        <v>#DIV/0!</v>
      </c>
      <c r="AD19" s="87"/>
      <c r="AE19" s="88"/>
      <c r="AF19" s="89" t="e">
        <f t="shared" si="15"/>
        <v>#DIV/0!</v>
      </c>
      <c r="AG19" s="87"/>
      <c r="AH19" s="88"/>
      <c r="AI19" s="89" t="e">
        <f t="shared" si="16"/>
        <v>#DIV/0!</v>
      </c>
      <c r="AJ19" s="87">
        <f t="shared" si="17"/>
        <v>0</v>
      </c>
      <c r="AK19" s="88">
        <f t="shared" si="18"/>
        <v>0</v>
      </c>
      <c r="AL19" s="89" t="e">
        <f t="shared" si="19"/>
        <v>#DIV/0!</v>
      </c>
      <c r="AM19" s="87"/>
      <c r="AN19" s="88"/>
      <c r="AO19" s="89" t="e">
        <f t="shared" si="20"/>
        <v>#DIV/0!</v>
      </c>
      <c r="AP19" s="87"/>
      <c r="AQ19" s="88"/>
      <c r="AR19" s="89" t="e">
        <f t="shared" si="21"/>
        <v>#DIV/0!</v>
      </c>
      <c r="AS19" s="87">
        <f t="shared" si="22"/>
        <v>0</v>
      </c>
      <c r="AT19" s="88">
        <f t="shared" si="23"/>
        <v>0</v>
      </c>
      <c r="AU19" s="89" t="e">
        <f t="shared" si="24"/>
        <v>#DIV/0!</v>
      </c>
      <c r="AV19" s="87"/>
      <c r="AW19" s="88"/>
      <c r="AX19" s="89" t="e">
        <f t="shared" si="25"/>
        <v>#DIV/0!</v>
      </c>
      <c r="AY19" s="87"/>
      <c r="AZ19" s="88"/>
      <c r="BA19" s="89" t="e">
        <f t="shared" si="26"/>
        <v>#DIV/0!</v>
      </c>
      <c r="BB19" s="87">
        <f t="shared" si="27"/>
        <v>0</v>
      </c>
      <c r="BC19" s="88">
        <f t="shared" si="28"/>
        <v>0</v>
      </c>
      <c r="BD19" s="89" t="e">
        <f t="shared" si="29"/>
        <v>#DIV/0!</v>
      </c>
      <c r="BE19" s="87"/>
      <c r="BF19" s="88"/>
      <c r="BG19" s="89" t="e">
        <f t="shared" si="30"/>
        <v>#DIV/0!</v>
      </c>
      <c r="BH19" s="87"/>
      <c r="BI19" s="88"/>
      <c r="BJ19" s="89" t="e">
        <f t="shared" si="31"/>
        <v>#DIV/0!</v>
      </c>
      <c r="BK19" s="87">
        <f t="shared" si="32"/>
        <v>0</v>
      </c>
      <c r="BL19" s="88">
        <f t="shared" si="33"/>
        <v>0</v>
      </c>
      <c r="BM19" s="89" t="e">
        <f t="shared" si="34"/>
        <v>#DIV/0!</v>
      </c>
    </row>
    <row r="20" spans="1:65" ht="41.25" customHeight="1">
      <c r="A20" s="5" t="s">
        <v>11</v>
      </c>
      <c r="B20" s="9" t="s">
        <v>23</v>
      </c>
      <c r="C20" s="87"/>
      <c r="D20" s="88"/>
      <c r="E20" s="89" t="e">
        <f t="shared" si="0"/>
        <v>#DIV/0!</v>
      </c>
      <c r="F20" s="87"/>
      <c r="G20" s="88"/>
      <c r="H20" s="89" t="e">
        <f t="shared" si="1"/>
        <v>#DIV/0!</v>
      </c>
      <c r="I20" s="87">
        <f t="shared" si="2"/>
        <v>0</v>
      </c>
      <c r="J20" s="88">
        <f t="shared" si="3"/>
        <v>0</v>
      </c>
      <c r="K20" s="89" t="e">
        <f t="shared" si="4"/>
        <v>#DIV/0!</v>
      </c>
      <c r="L20" s="87"/>
      <c r="M20" s="88"/>
      <c r="N20" s="89" t="e">
        <f t="shared" si="5"/>
        <v>#DIV/0!</v>
      </c>
      <c r="O20" s="87"/>
      <c r="P20" s="88"/>
      <c r="Q20" s="89" t="e">
        <f t="shared" si="6"/>
        <v>#DIV/0!</v>
      </c>
      <c r="R20" s="87">
        <f t="shared" si="7"/>
        <v>0</v>
      </c>
      <c r="S20" s="88">
        <f t="shared" si="8"/>
        <v>0</v>
      </c>
      <c r="T20" s="89" t="e">
        <f t="shared" si="9"/>
        <v>#DIV/0!</v>
      </c>
      <c r="U20" s="87"/>
      <c r="V20" s="88"/>
      <c r="W20" s="89" t="e">
        <f t="shared" si="10"/>
        <v>#DIV/0!</v>
      </c>
      <c r="X20" s="87"/>
      <c r="Y20" s="88"/>
      <c r="Z20" s="89" t="e">
        <f t="shared" si="11"/>
        <v>#DIV/0!</v>
      </c>
      <c r="AA20" s="87">
        <f t="shared" si="12"/>
        <v>0</v>
      </c>
      <c r="AB20" s="88">
        <f t="shared" si="13"/>
        <v>0</v>
      </c>
      <c r="AC20" s="89" t="e">
        <f t="shared" si="14"/>
        <v>#DIV/0!</v>
      </c>
      <c r="AD20" s="87"/>
      <c r="AE20" s="88"/>
      <c r="AF20" s="89" t="e">
        <f t="shared" si="15"/>
        <v>#DIV/0!</v>
      </c>
      <c r="AG20" s="87"/>
      <c r="AH20" s="88"/>
      <c r="AI20" s="89" t="e">
        <f t="shared" si="16"/>
        <v>#DIV/0!</v>
      </c>
      <c r="AJ20" s="87">
        <f t="shared" si="17"/>
        <v>0</v>
      </c>
      <c r="AK20" s="88">
        <f t="shared" si="18"/>
        <v>0</v>
      </c>
      <c r="AL20" s="89" t="e">
        <f t="shared" si="19"/>
        <v>#DIV/0!</v>
      </c>
      <c r="AM20" s="87"/>
      <c r="AN20" s="88"/>
      <c r="AO20" s="89" t="e">
        <f t="shared" si="20"/>
        <v>#DIV/0!</v>
      </c>
      <c r="AP20" s="87"/>
      <c r="AQ20" s="88"/>
      <c r="AR20" s="89" t="e">
        <f t="shared" si="21"/>
        <v>#DIV/0!</v>
      </c>
      <c r="AS20" s="87">
        <f t="shared" si="22"/>
        <v>0</v>
      </c>
      <c r="AT20" s="88">
        <f t="shared" si="23"/>
        <v>0</v>
      </c>
      <c r="AU20" s="89" t="e">
        <f t="shared" si="24"/>
        <v>#DIV/0!</v>
      </c>
      <c r="AV20" s="87"/>
      <c r="AW20" s="88"/>
      <c r="AX20" s="89" t="e">
        <f t="shared" si="25"/>
        <v>#DIV/0!</v>
      </c>
      <c r="AY20" s="87"/>
      <c r="AZ20" s="88"/>
      <c r="BA20" s="89" t="e">
        <f t="shared" si="26"/>
        <v>#DIV/0!</v>
      </c>
      <c r="BB20" s="87">
        <f t="shared" si="27"/>
        <v>0</v>
      </c>
      <c r="BC20" s="88">
        <f t="shared" si="28"/>
        <v>0</v>
      </c>
      <c r="BD20" s="89" t="e">
        <f t="shared" si="29"/>
        <v>#DIV/0!</v>
      </c>
      <c r="BE20" s="87"/>
      <c r="BF20" s="88"/>
      <c r="BG20" s="89" t="e">
        <f t="shared" si="30"/>
        <v>#DIV/0!</v>
      </c>
      <c r="BH20" s="87"/>
      <c r="BI20" s="88"/>
      <c r="BJ20" s="89" t="e">
        <f t="shared" si="31"/>
        <v>#DIV/0!</v>
      </c>
      <c r="BK20" s="87">
        <f t="shared" si="32"/>
        <v>0</v>
      </c>
      <c r="BL20" s="88">
        <f t="shared" si="33"/>
        <v>0</v>
      </c>
      <c r="BM20" s="89" t="e">
        <f t="shared" si="34"/>
        <v>#DIV/0!</v>
      </c>
    </row>
    <row r="21" spans="1:65" ht="21">
      <c r="A21" s="5" t="s">
        <v>12</v>
      </c>
      <c r="B21" s="9" t="s">
        <v>23</v>
      </c>
      <c r="C21" s="87"/>
      <c r="D21" s="88"/>
      <c r="E21" s="89" t="e">
        <f t="shared" si="0"/>
        <v>#DIV/0!</v>
      </c>
      <c r="F21" s="87"/>
      <c r="G21" s="88"/>
      <c r="H21" s="89" t="e">
        <f t="shared" si="1"/>
        <v>#DIV/0!</v>
      </c>
      <c r="I21" s="87">
        <f t="shared" si="2"/>
        <v>0</v>
      </c>
      <c r="J21" s="88">
        <f t="shared" si="3"/>
        <v>0</v>
      </c>
      <c r="K21" s="89" t="e">
        <f t="shared" si="4"/>
        <v>#DIV/0!</v>
      </c>
      <c r="L21" s="87"/>
      <c r="M21" s="88"/>
      <c r="N21" s="89" t="e">
        <f t="shared" si="5"/>
        <v>#DIV/0!</v>
      </c>
      <c r="O21" s="87"/>
      <c r="P21" s="88"/>
      <c r="Q21" s="89" t="e">
        <f t="shared" si="6"/>
        <v>#DIV/0!</v>
      </c>
      <c r="R21" s="87">
        <f t="shared" si="7"/>
        <v>0</v>
      </c>
      <c r="S21" s="88">
        <f t="shared" si="8"/>
        <v>0</v>
      </c>
      <c r="T21" s="89" t="e">
        <f t="shared" si="9"/>
        <v>#DIV/0!</v>
      </c>
      <c r="U21" s="87"/>
      <c r="V21" s="88"/>
      <c r="W21" s="89" t="e">
        <f t="shared" si="10"/>
        <v>#DIV/0!</v>
      </c>
      <c r="X21" s="87"/>
      <c r="Y21" s="88"/>
      <c r="Z21" s="89" t="e">
        <f t="shared" si="11"/>
        <v>#DIV/0!</v>
      </c>
      <c r="AA21" s="87">
        <f t="shared" si="12"/>
        <v>0</v>
      </c>
      <c r="AB21" s="88">
        <f t="shared" si="13"/>
        <v>0</v>
      </c>
      <c r="AC21" s="89" t="e">
        <f t="shared" si="14"/>
        <v>#DIV/0!</v>
      </c>
      <c r="AD21" s="87"/>
      <c r="AE21" s="88"/>
      <c r="AF21" s="89" t="e">
        <f t="shared" si="15"/>
        <v>#DIV/0!</v>
      </c>
      <c r="AG21" s="87"/>
      <c r="AH21" s="88"/>
      <c r="AI21" s="89" t="e">
        <f t="shared" si="16"/>
        <v>#DIV/0!</v>
      </c>
      <c r="AJ21" s="87">
        <f t="shared" si="17"/>
        <v>0</v>
      </c>
      <c r="AK21" s="88">
        <f t="shared" si="18"/>
        <v>0</v>
      </c>
      <c r="AL21" s="89" t="e">
        <f t="shared" si="19"/>
        <v>#DIV/0!</v>
      </c>
      <c r="AM21" s="87"/>
      <c r="AN21" s="88"/>
      <c r="AO21" s="89" t="e">
        <f t="shared" si="20"/>
        <v>#DIV/0!</v>
      </c>
      <c r="AP21" s="87"/>
      <c r="AQ21" s="88"/>
      <c r="AR21" s="89" t="e">
        <f t="shared" si="21"/>
        <v>#DIV/0!</v>
      </c>
      <c r="AS21" s="87">
        <f t="shared" si="22"/>
        <v>0</v>
      </c>
      <c r="AT21" s="88">
        <f t="shared" si="23"/>
        <v>0</v>
      </c>
      <c r="AU21" s="89" t="e">
        <f t="shared" si="24"/>
        <v>#DIV/0!</v>
      </c>
      <c r="AV21" s="87"/>
      <c r="AW21" s="88"/>
      <c r="AX21" s="89" t="e">
        <f t="shared" si="25"/>
        <v>#DIV/0!</v>
      </c>
      <c r="AY21" s="87"/>
      <c r="AZ21" s="88"/>
      <c r="BA21" s="89" t="e">
        <f t="shared" si="26"/>
        <v>#DIV/0!</v>
      </c>
      <c r="BB21" s="87">
        <f t="shared" si="27"/>
        <v>0</v>
      </c>
      <c r="BC21" s="88">
        <f t="shared" si="28"/>
        <v>0</v>
      </c>
      <c r="BD21" s="89" t="e">
        <f t="shared" si="29"/>
        <v>#DIV/0!</v>
      </c>
      <c r="BE21" s="87"/>
      <c r="BF21" s="88"/>
      <c r="BG21" s="89" t="e">
        <f t="shared" si="30"/>
        <v>#DIV/0!</v>
      </c>
      <c r="BH21" s="87"/>
      <c r="BI21" s="88"/>
      <c r="BJ21" s="89" t="e">
        <f t="shared" si="31"/>
        <v>#DIV/0!</v>
      </c>
      <c r="BK21" s="87">
        <f t="shared" si="32"/>
        <v>0</v>
      </c>
      <c r="BL21" s="88">
        <f t="shared" si="33"/>
        <v>0</v>
      </c>
      <c r="BM21" s="89" t="e">
        <f t="shared" si="34"/>
        <v>#DIV/0!</v>
      </c>
    </row>
    <row r="22" spans="1:65" ht="70.5">
      <c r="A22" s="5" t="s">
        <v>13</v>
      </c>
      <c r="B22" s="9" t="s">
        <v>23</v>
      </c>
      <c r="C22" s="87"/>
      <c r="D22" s="88"/>
      <c r="E22" s="89" t="e">
        <f t="shared" si="0"/>
        <v>#DIV/0!</v>
      </c>
      <c r="F22" s="87"/>
      <c r="G22" s="88"/>
      <c r="H22" s="89" t="e">
        <f t="shared" si="1"/>
        <v>#DIV/0!</v>
      </c>
      <c r="I22" s="87">
        <f t="shared" si="2"/>
        <v>0</v>
      </c>
      <c r="J22" s="88">
        <f t="shared" si="3"/>
        <v>0</v>
      </c>
      <c r="K22" s="89" t="e">
        <f t="shared" si="4"/>
        <v>#DIV/0!</v>
      </c>
      <c r="L22" s="87"/>
      <c r="M22" s="88"/>
      <c r="N22" s="89" t="e">
        <f t="shared" si="5"/>
        <v>#DIV/0!</v>
      </c>
      <c r="O22" s="87"/>
      <c r="P22" s="88"/>
      <c r="Q22" s="89" t="e">
        <f t="shared" si="6"/>
        <v>#DIV/0!</v>
      </c>
      <c r="R22" s="87">
        <f t="shared" si="7"/>
        <v>0</v>
      </c>
      <c r="S22" s="88">
        <f t="shared" si="8"/>
        <v>0</v>
      </c>
      <c r="T22" s="89" t="e">
        <f t="shared" si="9"/>
        <v>#DIV/0!</v>
      </c>
      <c r="U22" s="87"/>
      <c r="V22" s="88"/>
      <c r="W22" s="89" t="e">
        <f t="shared" si="10"/>
        <v>#DIV/0!</v>
      </c>
      <c r="X22" s="87"/>
      <c r="Y22" s="88"/>
      <c r="Z22" s="89" t="e">
        <f t="shared" si="11"/>
        <v>#DIV/0!</v>
      </c>
      <c r="AA22" s="87">
        <f t="shared" si="12"/>
        <v>0</v>
      </c>
      <c r="AB22" s="88">
        <f t="shared" si="13"/>
        <v>0</v>
      </c>
      <c r="AC22" s="89" t="e">
        <f t="shared" si="14"/>
        <v>#DIV/0!</v>
      </c>
      <c r="AD22" s="87"/>
      <c r="AE22" s="88"/>
      <c r="AF22" s="89" t="e">
        <f t="shared" si="15"/>
        <v>#DIV/0!</v>
      </c>
      <c r="AG22" s="87"/>
      <c r="AH22" s="88"/>
      <c r="AI22" s="89" t="e">
        <f t="shared" si="16"/>
        <v>#DIV/0!</v>
      </c>
      <c r="AJ22" s="87">
        <f t="shared" si="17"/>
        <v>0</v>
      </c>
      <c r="AK22" s="88">
        <f t="shared" si="18"/>
        <v>0</v>
      </c>
      <c r="AL22" s="89" t="e">
        <f t="shared" si="19"/>
        <v>#DIV/0!</v>
      </c>
      <c r="AM22" s="87"/>
      <c r="AN22" s="88"/>
      <c r="AO22" s="89" t="e">
        <f t="shared" si="20"/>
        <v>#DIV/0!</v>
      </c>
      <c r="AP22" s="87"/>
      <c r="AQ22" s="88"/>
      <c r="AR22" s="89" t="e">
        <f t="shared" si="21"/>
        <v>#DIV/0!</v>
      </c>
      <c r="AS22" s="87">
        <f t="shared" si="22"/>
        <v>0</v>
      </c>
      <c r="AT22" s="88">
        <f t="shared" si="23"/>
        <v>0</v>
      </c>
      <c r="AU22" s="89" t="e">
        <f t="shared" si="24"/>
        <v>#DIV/0!</v>
      </c>
      <c r="AV22" s="87"/>
      <c r="AW22" s="88"/>
      <c r="AX22" s="89" t="e">
        <f t="shared" si="25"/>
        <v>#DIV/0!</v>
      </c>
      <c r="AY22" s="87"/>
      <c r="AZ22" s="88"/>
      <c r="BA22" s="89" t="e">
        <f t="shared" si="26"/>
        <v>#DIV/0!</v>
      </c>
      <c r="BB22" s="87">
        <f t="shared" si="27"/>
        <v>0</v>
      </c>
      <c r="BC22" s="88">
        <f t="shared" si="28"/>
        <v>0</v>
      </c>
      <c r="BD22" s="89" t="e">
        <f t="shared" si="29"/>
        <v>#DIV/0!</v>
      </c>
      <c r="BE22" s="87"/>
      <c r="BF22" s="88"/>
      <c r="BG22" s="89" t="e">
        <f t="shared" si="30"/>
        <v>#DIV/0!</v>
      </c>
      <c r="BH22" s="87"/>
      <c r="BI22" s="88"/>
      <c r="BJ22" s="89" t="e">
        <f t="shared" si="31"/>
        <v>#DIV/0!</v>
      </c>
      <c r="BK22" s="87">
        <f t="shared" si="32"/>
        <v>0</v>
      </c>
      <c r="BL22" s="88">
        <f t="shared" si="33"/>
        <v>0</v>
      </c>
      <c r="BM22" s="89" t="e">
        <f t="shared" si="34"/>
        <v>#DIV/0!</v>
      </c>
    </row>
    <row r="23" spans="1:65" ht="38.25" customHeight="1">
      <c r="A23" s="10" t="s">
        <v>14</v>
      </c>
      <c r="B23" s="9" t="s">
        <v>23</v>
      </c>
      <c r="C23" s="87"/>
      <c r="D23" s="88"/>
      <c r="E23" s="89" t="e">
        <f t="shared" si="0"/>
        <v>#DIV/0!</v>
      </c>
      <c r="F23" s="87"/>
      <c r="G23" s="88"/>
      <c r="H23" s="89" t="e">
        <f t="shared" si="1"/>
        <v>#DIV/0!</v>
      </c>
      <c r="I23" s="87">
        <f t="shared" si="2"/>
        <v>0</v>
      </c>
      <c r="J23" s="88">
        <f t="shared" si="3"/>
        <v>0</v>
      </c>
      <c r="K23" s="89" t="e">
        <f t="shared" si="4"/>
        <v>#DIV/0!</v>
      </c>
      <c r="L23" s="87"/>
      <c r="M23" s="88"/>
      <c r="N23" s="89" t="e">
        <f t="shared" si="5"/>
        <v>#DIV/0!</v>
      </c>
      <c r="O23" s="87"/>
      <c r="P23" s="88"/>
      <c r="Q23" s="89" t="e">
        <f t="shared" si="6"/>
        <v>#DIV/0!</v>
      </c>
      <c r="R23" s="87">
        <f t="shared" si="7"/>
        <v>0</v>
      </c>
      <c r="S23" s="88">
        <f t="shared" si="8"/>
        <v>0</v>
      </c>
      <c r="T23" s="89" t="e">
        <f t="shared" si="9"/>
        <v>#DIV/0!</v>
      </c>
      <c r="U23" s="87"/>
      <c r="V23" s="88"/>
      <c r="W23" s="89" t="e">
        <f t="shared" si="10"/>
        <v>#DIV/0!</v>
      </c>
      <c r="X23" s="87"/>
      <c r="Y23" s="88"/>
      <c r="Z23" s="89" t="e">
        <f t="shared" si="11"/>
        <v>#DIV/0!</v>
      </c>
      <c r="AA23" s="87">
        <f t="shared" si="12"/>
        <v>0</v>
      </c>
      <c r="AB23" s="88">
        <f t="shared" si="13"/>
        <v>0</v>
      </c>
      <c r="AC23" s="89" t="e">
        <f t="shared" si="14"/>
        <v>#DIV/0!</v>
      </c>
      <c r="AD23" s="87"/>
      <c r="AE23" s="88"/>
      <c r="AF23" s="89" t="e">
        <f t="shared" si="15"/>
        <v>#DIV/0!</v>
      </c>
      <c r="AG23" s="87"/>
      <c r="AH23" s="88"/>
      <c r="AI23" s="89" t="e">
        <f t="shared" si="16"/>
        <v>#DIV/0!</v>
      </c>
      <c r="AJ23" s="87">
        <f t="shared" si="17"/>
        <v>0</v>
      </c>
      <c r="AK23" s="88">
        <f t="shared" si="18"/>
        <v>0</v>
      </c>
      <c r="AL23" s="89" t="e">
        <f t="shared" si="19"/>
        <v>#DIV/0!</v>
      </c>
      <c r="AM23" s="87"/>
      <c r="AN23" s="88"/>
      <c r="AO23" s="89" t="e">
        <f t="shared" si="20"/>
        <v>#DIV/0!</v>
      </c>
      <c r="AP23" s="87"/>
      <c r="AQ23" s="88"/>
      <c r="AR23" s="89" t="e">
        <f t="shared" si="21"/>
        <v>#DIV/0!</v>
      </c>
      <c r="AS23" s="87">
        <f t="shared" si="22"/>
        <v>0</v>
      </c>
      <c r="AT23" s="88">
        <f t="shared" si="23"/>
        <v>0</v>
      </c>
      <c r="AU23" s="89" t="e">
        <f t="shared" si="24"/>
        <v>#DIV/0!</v>
      </c>
      <c r="AV23" s="87"/>
      <c r="AW23" s="88"/>
      <c r="AX23" s="89" t="e">
        <f t="shared" si="25"/>
        <v>#DIV/0!</v>
      </c>
      <c r="AY23" s="87"/>
      <c r="AZ23" s="88"/>
      <c r="BA23" s="89" t="e">
        <f t="shared" si="26"/>
        <v>#DIV/0!</v>
      </c>
      <c r="BB23" s="87">
        <f t="shared" si="27"/>
        <v>0</v>
      </c>
      <c r="BC23" s="88">
        <f t="shared" si="28"/>
        <v>0</v>
      </c>
      <c r="BD23" s="89" t="e">
        <f t="shared" si="29"/>
        <v>#DIV/0!</v>
      </c>
      <c r="BE23" s="87"/>
      <c r="BF23" s="88"/>
      <c r="BG23" s="89" t="e">
        <f t="shared" si="30"/>
        <v>#DIV/0!</v>
      </c>
      <c r="BH23" s="87"/>
      <c r="BI23" s="88"/>
      <c r="BJ23" s="89" t="e">
        <f t="shared" si="31"/>
        <v>#DIV/0!</v>
      </c>
      <c r="BK23" s="87">
        <f t="shared" si="32"/>
        <v>0</v>
      </c>
      <c r="BL23" s="88">
        <f t="shared" si="33"/>
        <v>0</v>
      </c>
      <c r="BM23" s="89" t="e">
        <f t="shared" si="34"/>
        <v>#DIV/0!</v>
      </c>
    </row>
    <row r="24" spans="1:65" ht="38.25">
      <c r="A24" s="5" t="s">
        <v>15</v>
      </c>
      <c r="B24" s="9" t="s">
        <v>23</v>
      </c>
      <c r="C24" s="87"/>
      <c r="D24" s="88"/>
      <c r="E24" s="89" t="e">
        <f t="shared" si="0"/>
        <v>#DIV/0!</v>
      </c>
      <c r="F24" s="87"/>
      <c r="G24" s="88"/>
      <c r="H24" s="89" t="e">
        <f t="shared" si="1"/>
        <v>#DIV/0!</v>
      </c>
      <c r="I24" s="87">
        <f t="shared" si="2"/>
        <v>0</v>
      </c>
      <c r="J24" s="88">
        <f t="shared" si="3"/>
        <v>0</v>
      </c>
      <c r="K24" s="89" t="e">
        <f t="shared" si="4"/>
        <v>#DIV/0!</v>
      </c>
      <c r="L24" s="87"/>
      <c r="M24" s="88"/>
      <c r="N24" s="89" t="e">
        <f t="shared" si="5"/>
        <v>#DIV/0!</v>
      </c>
      <c r="O24" s="87"/>
      <c r="P24" s="88"/>
      <c r="Q24" s="89" t="e">
        <f t="shared" si="6"/>
        <v>#DIV/0!</v>
      </c>
      <c r="R24" s="87">
        <f t="shared" si="7"/>
        <v>0</v>
      </c>
      <c r="S24" s="88">
        <f t="shared" si="8"/>
        <v>0</v>
      </c>
      <c r="T24" s="89" t="e">
        <f t="shared" si="9"/>
        <v>#DIV/0!</v>
      </c>
      <c r="U24" s="87"/>
      <c r="V24" s="88"/>
      <c r="W24" s="89" t="e">
        <f t="shared" si="10"/>
        <v>#DIV/0!</v>
      </c>
      <c r="X24" s="87"/>
      <c r="Y24" s="88"/>
      <c r="Z24" s="89" t="e">
        <f t="shared" si="11"/>
        <v>#DIV/0!</v>
      </c>
      <c r="AA24" s="87">
        <f t="shared" si="12"/>
        <v>0</v>
      </c>
      <c r="AB24" s="88">
        <f t="shared" si="13"/>
        <v>0</v>
      </c>
      <c r="AC24" s="89" t="e">
        <f t="shared" si="14"/>
        <v>#DIV/0!</v>
      </c>
      <c r="AD24" s="87"/>
      <c r="AE24" s="88"/>
      <c r="AF24" s="89" t="e">
        <f t="shared" si="15"/>
        <v>#DIV/0!</v>
      </c>
      <c r="AG24" s="87"/>
      <c r="AH24" s="88"/>
      <c r="AI24" s="89" t="e">
        <f t="shared" si="16"/>
        <v>#DIV/0!</v>
      </c>
      <c r="AJ24" s="87">
        <f t="shared" si="17"/>
        <v>0</v>
      </c>
      <c r="AK24" s="88">
        <f t="shared" si="18"/>
        <v>0</v>
      </c>
      <c r="AL24" s="89" t="e">
        <f t="shared" si="19"/>
        <v>#DIV/0!</v>
      </c>
      <c r="AM24" s="87"/>
      <c r="AN24" s="88"/>
      <c r="AO24" s="89" t="e">
        <f t="shared" si="20"/>
        <v>#DIV/0!</v>
      </c>
      <c r="AP24" s="87"/>
      <c r="AQ24" s="88"/>
      <c r="AR24" s="89" t="e">
        <f t="shared" si="21"/>
        <v>#DIV/0!</v>
      </c>
      <c r="AS24" s="87">
        <f t="shared" si="22"/>
        <v>0</v>
      </c>
      <c r="AT24" s="88">
        <f t="shared" si="23"/>
        <v>0</v>
      </c>
      <c r="AU24" s="89" t="e">
        <f t="shared" si="24"/>
        <v>#DIV/0!</v>
      </c>
      <c r="AV24" s="87"/>
      <c r="AW24" s="88"/>
      <c r="AX24" s="89" t="e">
        <f t="shared" si="25"/>
        <v>#DIV/0!</v>
      </c>
      <c r="AY24" s="87"/>
      <c r="AZ24" s="88"/>
      <c r="BA24" s="89" t="e">
        <f t="shared" si="26"/>
        <v>#DIV/0!</v>
      </c>
      <c r="BB24" s="87">
        <f t="shared" si="27"/>
        <v>0</v>
      </c>
      <c r="BC24" s="88">
        <f t="shared" si="28"/>
        <v>0</v>
      </c>
      <c r="BD24" s="89" t="e">
        <f t="shared" si="29"/>
        <v>#DIV/0!</v>
      </c>
      <c r="BE24" s="87"/>
      <c r="BF24" s="88"/>
      <c r="BG24" s="89" t="e">
        <f t="shared" si="30"/>
        <v>#DIV/0!</v>
      </c>
      <c r="BH24" s="87"/>
      <c r="BI24" s="88"/>
      <c r="BJ24" s="89" t="e">
        <f t="shared" si="31"/>
        <v>#DIV/0!</v>
      </c>
      <c r="BK24" s="87">
        <f t="shared" si="32"/>
        <v>0</v>
      </c>
      <c r="BL24" s="88">
        <f t="shared" si="33"/>
        <v>0</v>
      </c>
      <c r="BM24" s="89" t="e">
        <f t="shared" si="34"/>
        <v>#DIV/0!</v>
      </c>
    </row>
    <row r="26" spans="1:65" ht="41.25" customHeight="1">
      <c r="C26" s="184" t="s">
        <v>172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2"/>
      <c r="AA26" s="182"/>
      <c r="AB26" s="182"/>
      <c r="AC26" s="182"/>
      <c r="AD26" s="180" t="s">
        <v>155</v>
      </c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</row>
    <row r="27" spans="1:65" ht="22.5" customHeight="1">
      <c r="L27" s="1"/>
      <c r="M27" s="1"/>
      <c r="N27" s="1"/>
      <c r="O27" s="1"/>
      <c r="P27" s="1"/>
      <c r="AD27" s="183" t="s">
        <v>164</v>
      </c>
      <c r="AE27" s="183"/>
      <c r="AF27" s="183"/>
      <c r="AG27" s="183"/>
      <c r="AH27" s="183"/>
      <c r="AI27" s="182"/>
      <c r="AJ27" s="182"/>
      <c r="AK27" s="182"/>
      <c r="AL27" s="182"/>
    </row>
  </sheetData>
  <mergeCells count="53">
    <mergeCell ref="AD26:BM26"/>
    <mergeCell ref="AD27:AL27"/>
    <mergeCell ref="C26:AC26"/>
    <mergeCell ref="BE3:BM3"/>
    <mergeCell ref="BE2:BJ2"/>
    <mergeCell ref="BL2:BM2"/>
    <mergeCell ref="BE4:BG4"/>
    <mergeCell ref="BH4:BJ4"/>
    <mergeCell ref="BK4:BM4"/>
    <mergeCell ref="BC2:BD2"/>
    <mergeCell ref="AD3:AL3"/>
    <mergeCell ref="AM3:AU3"/>
    <mergeCell ref="AV3:BD3"/>
    <mergeCell ref="AD4:AF4"/>
    <mergeCell ref="AG4:AI4"/>
    <mergeCell ref="AJ4:AL4"/>
    <mergeCell ref="BB4:BD4"/>
    <mergeCell ref="AD2:AI2"/>
    <mergeCell ref="AK2:AL2"/>
    <mergeCell ref="AM2:AR2"/>
    <mergeCell ref="AT2:AU2"/>
    <mergeCell ref="AV2:BA2"/>
    <mergeCell ref="AM4:AO4"/>
    <mergeCell ref="AP4:AR4"/>
    <mergeCell ref="AS4:AU4"/>
    <mergeCell ref="AV4:AX4"/>
    <mergeCell ref="AY4:BA4"/>
    <mergeCell ref="L1:N1"/>
    <mergeCell ref="O1:T1"/>
    <mergeCell ref="C2:H2"/>
    <mergeCell ref="J2:K2"/>
    <mergeCell ref="L2:Q2"/>
    <mergeCell ref="S2:T2"/>
    <mergeCell ref="A1:K1"/>
    <mergeCell ref="U3:AC3"/>
    <mergeCell ref="U4:W4"/>
    <mergeCell ref="X4:Z4"/>
    <mergeCell ref="AA4:AC4"/>
    <mergeCell ref="U2:Z2"/>
    <mergeCell ref="AB2:AC2"/>
    <mergeCell ref="A7:A8"/>
    <mergeCell ref="A9:A10"/>
    <mergeCell ref="C3:K3"/>
    <mergeCell ref="L3:T3"/>
    <mergeCell ref="L4:N4"/>
    <mergeCell ref="O4:Q4"/>
    <mergeCell ref="R4:T4"/>
    <mergeCell ref="A6:B6"/>
    <mergeCell ref="C4:E4"/>
    <mergeCell ref="F4:H4"/>
    <mergeCell ref="A2:A5"/>
    <mergeCell ref="B2:B5"/>
    <mergeCell ref="I4:K4"/>
  </mergeCells>
  <pageMargins left="0.11811023622047245" right="0.11811023622047245" top="0.35433070866141736" bottom="0.15748031496062992" header="0.31496062992125984" footer="0.31496062992125984"/>
  <pageSetup paperSize="9" scale="65" orientation="landscape" verticalDpi="0" r:id="rId1"/>
  <colBreaks count="1" manualBreakCount="1">
    <brk id="29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AD28"/>
  <sheetViews>
    <sheetView topLeftCell="A13" workbookViewId="0">
      <selection activeCell="D29" sqref="D29"/>
    </sheetView>
  </sheetViews>
  <sheetFormatPr defaultRowHeight="15"/>
  <cols>
    <col min="2" max="2" width="27.7109375" style="1" customWidth="1"/>
    <col min="3" max="3" width="18.28515625" style="1" customWidth="1"/>
    <col min="4" max="12" width="8.85546875" customWidth="1"/>
    <col min="13" max="14" width="9.28515625" bestFit="1" customWidth="1"/>
    <col min="15" max="15" width="11.28515625" bestFit="1" customWidth="1"/>
  </cols>
  <sheetData>
    <row r="1" spans="2:15" ht="32.25" customHeight="1">
      <c r="B1" s="196" t="s">
        <v>161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2:15" ht="24.75" customHeight="1">
      <c r="B2" s="197" t="s">
        <v>119</v>
      </c>
      <c r="C2" s="197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5" customHeight="1">
      <c r="B3" s="170" t="s">
        <v>22</v>
      </c>
      <c r="C3" s="172" t="s">
        <v>21</v>
      </c>
      <c r="D3" s="205" t="s">
        <v>28</v>
      </c>
      <c r="E3" s="206"/>
      <c r="F3" s="206"/>
      <c r="G3" s="206"/>
      <c r="H3" s="206"/>
      <c r="I3" s="206"/>
      <c r="J3" s="204" t="s">
        <v>29</v>
      </c>
      <c r="K3" s="204"/>
      <c r="L3" s="204"/>
      <c r="M3" s="187" t="s">
        <v>20</v>
      </c>
      <c r="N3" s="188"/>
      <c r="O3" s="189"/>
    </row>
    <row r="4" spans="2:15" ht="15" customHeight="1">
      <c r="B4" s="171"/>
      <c r="C4" s="173"/>
      <c r="D4" s="198" t="s">
        <v>26</v>
      </c>
      <c r="E4" s="199"/>
      <c r="F4" s="200"/>
      <c r="G4" s="198" t="s">
        <v>27</v>
      </c>
      <c r="H4" s="199"/>
      <c r="I4" s="200"/>
      <c r="J4" s="198" t="s">
        <v>27</v>
      </c>
      <c r="K4" s="199"/>
      <c r="L4" s="200"/>
      <c r="M4" s="190"/>
      <c r="N4" s="191"/>
      <c r="O4" s="192"/>
    </row>
    <row r="5" spans="2:15" ht="13.5" customHeight="1">
      <c r="B5" s="171"/>
      <c r="C5" s="173"/>
      <c r="D5" s="201"/>
      <c r="E5" s="202"/>
      <c r="F5" s="203"/>
      <c r="G5" s="201"/>
      <c r="H5" s="202"/>
      <c r="I5" s="203"/>
      <c r="J5" s="201"/>
      <c r="K5" s="202"/>
      <c r="L5" s="203"/>
      <c r="M5" s="193"/>
      <c r="N5" s="194"/>
      <c r="O5" s="195"/>
    </row>
    <row r="6" spans="2:15" ht="69" customHeight="1">
      <c r="B6" s="171"/>
      <c r="C6" s="173"/>
      <c r="D6" s="2" t="s">
        <v>116</v>
      </c>
      <c r="E6" s="3" t="s">
        <v>17</v>
      </c>
      <c r="F6" s="2" t="s">
        <v>18</v>
      </c>
      <c r="G6" s="2" t="s">
        <v>116</v>
      </c>
      <c r="H6" s="3" t="s">
        <v>17</v>
      </c>
      <c r="I6" s="2" t="s">
        <v>18</v>
      </c>
      <c r="J6" s="2" t="s">
        <v>116</v>
      </c>
      <c r="K6" s="3" t="s">
        <v>17</v>
      </c>
      <c r="L6" s="2" t="s">
        <v>18</v>
      </c>
      <c r="M6" s="2" t="s">
        <v>116</v>
      </c>
      <c r="N6" s="3" t="s">
        <v>17</v>
      </c>
      <c r="O6" s="2" t="s">
        <v>18</v>
      </c>
    </row>
    <row r="7" spans="2:15">
      <c r="B7" s="168" t="s">
        <v>158</v>
      </c>
      <c r="C7" s="169"/>
      <c r="D7" s="6">
        <f>SUM(D8:D25)</f>
        <v>336</v>
      </c>
      <c r="E7" s="4">
        <f>SUM(E8:E25)</f>
        <v>16</v>
      </c>
      <c r="F7" s="7">
        <f>ROUND(D7/E7,1)</f>
        <v>21</v>
      </c>
      <c r="G7" s="6">
        <f>SUM(G8:G25)</f>
        <v>102</v>
      </c>
      <c r="H7" s="4">
        <f>SUM(H8:H25)</f>
        <v>5</v>
      </c>
      <c r="I7" s="7">
        <f>ROUND(G7/H7,1)</f>
        <v>20.399999999999999</v>
      </c>
      <c r="J7" s="6">
        <f>SUM(J8:J25)</f>
        <v>20</v>
      </c>
      <c r="K7" s="4">
        <f>SUM(K8:K25)</f>
        <v>1</v>
      </c>
      <c r="L7" s="7">
        <f>ROUND(J7/K7,1)</f>
        <v>20</v>
      </c>
      <c r="M7" s="6">
        <f>SUM(M8:M25)</f>
        <v>458</v>
      </c>
      <c r="N7" s="4">
        <f>SUM(N8:N25)</f>
        <v>22</v>
      </c>
      <c r="O7" s="7">
        <f>ROUND(M7/N7,1)</f>
        <v>20.8</v>
      </c>
    </row>
    <row r="8" spans="2:15" ht="21">
      <c r="B8" s="208" t="s">
        <v>0</v>
      </c>
      <c r="C8" s="8" t="s">
        <v>24</v>
      </c>
      <c r="D8" s="81">
        <f>'в разрезе детских садов'!C7+'в разрезе детских садов'!F7+'в разрезе детских садов'!U7+'в разрезе детских садов'!X7+'в разрезе детских садов'!AM7+'в разрезе детских садов'!AP7</f>
        <v>55</v>
      </c>
      <c r="E8" s="81">
        <f>'в разрезе детских садов'!D7+'в разрезе детских садов'!G7+'в разрезе детских садов'!V7+'в разрезе детских садов'!Y7+'в разрезе детских садов'!AN7+'в разрезе детских садов'!AQ7</f>
        <v>3</v>
      </c>
      <c r="F8" s="83">
        <f>ROUND(D8/E8,1)</f>
        <v>18.3</v>
      </c>
      <c r="G8" s="81">
        <f>'в разрезе детских садов'!L7+'в разрезе детских садов'!O7+'в разрезе детских садов'!AD7+'в разрезе детских садов'!AG7+'в разрезе детских садов'!AV7+'в разрезе детских садов'!AY7</f>
        <v>14</v>
      </c>
      <c r="H8" s="81">
        <f>'в разрезе детских садов'!M7+'в разрезе детских садов'!P7+'в разрезе детских садов'!AE7+'в разрезе детских садов'!AH7+'в разрезе детских садов'!AW7+'в разрезе детских садов'!AZ7</f>
        <v>1</v>
      </c>
      <c r="I8" s="83">
        <f>ROUND(G8/H8,1)</f>
        <v>14</v>
      </c>
      <c r="J8" s="81">
        <f>'в разрезе детских садов'!BE7+'в разрезе детских садов'!BH7</f>
        <v>0</v>
      </c>
      <c r="K8" s="81">
        <f>'в разрезе детских садов'!BF7+'в разрезе детских садов'!BI7</f>
        <v>0</v>
      </c>
      <c r="L8" s="83" t="e">
        <f>ROUND(J8/K8,1)</f>
        <v>#DIV/0!</v>
      </c>
      <c r="M8" s="81">
        <f>J8+G8+D8</f>
        <v>69</v>
      </c>
      <c r="N8" s="81">
        <f>K8+H8+E8</f>
        <v>4</v>
      </c>
      <c r="O8" s="83">
        <f>ROUND(M8/N8,1)</f>
        <v>17.3</v>
      </c>
    </row>
    <row r="9" spans="2:15" ht="21">
      <c r="B9" s="209"/>
      <c r="C9" s="9" t="s">
        <v>23</v>
      </c>
      <c r="D9" s="81">
        <f>'в разрезе детских садов'!C8+'в разрезе детских садов'!F8+'в разрезе детских садов'!U8+'в разрезе детских садов'!X8+'в разрезе детских садов'!AM8+'в разрезе детских садов'!AP8</f>
        <v>213</v>
      </c>
      <c r="E9" s="81">
        <f>'в разрезе детских садов'!D8+'в разрезе детских садов'!G8+'в разрезе детских садов'!V8+'в разрезе детских садов'!Y8+'в разрезе детских садов'!AN8+'в разрезе детских садов'!AQ8</f>
        <v>8</v>
      </c>
      <c r="F9" s="86">
        <f t="shared" ref="F9:F25" si="0">ROUND(D9/E9,1)</f>
        <v>26.6</v>
      </c>
      <c r="G9" s="81">
        <f>'в разрезе детских садов'!L8+'в разрезе детских садов'!O8+'в разрезе детских садов'!AD8+'в разрезе детских садов'!AG8+'в разрезе детских садов'!AV8+'в разрезе детских садов'!AY8</f>
        <v>74</v>
      </c>
      <c r="H9" s="81">
        <f>'в разрезе детских садов'!M8+'в разрезе детских садов'!P8+'в разрезе детских садов'!AE8+'в разрезе детских садов'!AH8+'в разрезе детских садов'!AW8+'в разрезе детских садов'!AZ8</f>
        <v>3</v>
      </c>
      <c r="I9" s="86">
        <f t="shared" ref="I9:I25" si="1">ROUND(G9/H9,1)</f>
        <v>24.7</v>
      </c>
      <c r="J9" s="81">
        <f>'в разрезе детских садов'!BE8+'в разрезе детских садов'!BH8</f>
        <v>20</v>
      </c>
      <c r="K9" s="81">
        <f>'в разрезе детских садов'!BF8+'в разрезе детских садов'!BI8</f>
        <v>1</v>
      </c>
      <c r="L9" s="86">
        <f t="shared" ref="L9:L25" si="2">ROUND(J9/K9,1)</f>
        <v>20</v>
      </c>
      <c r="M9" s="81">
        <f t="shared" ref="M9:M25" si="3">J9+G9+D9</f>
        <v>307</v>
      </c>
      <c r="N9" s="81">
        <f t="shared" ref="N9:N25" si="4">K9+H9+E9</f>
        <v>12</v>
      </c>
      <c r="O9" s="86">
        <f t="shared" ref="O9:O25" si="5">ROUND(M9/N9,1)</f>
        <v>25.6</v>
      </c>
    </row>
    <row r="10" spans="2:15" ht="19.5" customHeight="1">
      <c r="B10" s="208" t="s">
        <v>1</v>
      </c>
      <c r="C10" s="8" t="s">
        <v>24</v>
      </c>
      <c r="D10" s="81">
        <f>'в разрезе детских садов'!C9+'в разрезе детских садов'!F9+'в разрезе детских садов'!U9+'в разрезе детских садов'!X9+'в разрезе детских садов'!AM9+'в разрезе детских садов'!AP9</f>
        <v>0</v>
      </c>
      <c r="E10" s="81">
        <f>'в разрезе детских садов'!D9+'в разрезе детских садов'!G9+'в разрезе детских садов'!V9+'в разрезе детских садов'!Y9+'в разрезе детских садов'!AN9+'в разрезе детских садов'!AQ9</f>
        <v>0</v>
      </c>
      <c r="F10" s="83" t="e">
        <f t="shared" si="0"/>
        <v>#DIV/0!</v>
      </c>
      <c r="G10" s="81">
        <f>'в разрезе детских садов'!L9+'в разрезе детских садов'!O9+'в разрезе детских садов'!AD9+'в разрезе детских садов'!AG9+'в разрезе детских садов'!AV9+'в разрезе детских садов'!AY9</f>
        <v>0</v>
      </c>
      <c r="H10" s="81">
        <f>'в разрезе детских садов'!M9+'в разрезе детских садов'!P9+'в разрезе детских садов'!AE9+'в разрезе детских садов'!AH9+'в разрезе детских садов'!AW9+'в разрезе детских садов'!AZ9</f>
        <v>0</v>
      </c>
      <c r="I10" s="83" t="e">
        <f t="shared" si="1"/>
        <v>#DIV/0!</v>
      </c>
      <c r="J10" s="81">
        <f>'в разрезе детских садов'!BE9+'в разрезе детских садов'!BH9</f>
        <v>0</v>
      </c>
      <c r="K10" s="81">
        <f>'в разрезе детских садов'!BF9+'в разрезе детских садов'!BI9</f>
        <v>0</v>
      </c>
      <c r="L10" s="83" t="e">
        <f t="shared" si="2"/>
        <v>#DIV/0!</v>
      </c>
      <c r="M10" s="81">
        <f t="shared" si="3"/>
        <v>0</v>
      </c>
      <c r="N10" s="81">
        <f t="shared" si="4"/>
        <v>0</v>
      </c>
      <c r="O10" s="83" t="e">
        <f t="shared" si="5"/>
        <v>#DIV/0!</v>
      </c>
    </row>
    <row r="11" spans="2:15" ht="20.25" customHeight="1">
      <c r="B11" s="209"/>
      <c r="C11" s="9" t="s">
        <v>23</v>
      </c>
      <c r="D11" s="81">
        <f>'в разрезе детских садов'!C10+'в разрезе детских садов'!F10+'в разрезе детских садов'!U10+'в разрезе детских садов'!X10+'в разрезе детских садов'!AM10+'в разрезе детских садов'!AP10</f>
        <v>0</v>
      </c>
      <c r="E11" s="81">
        <f>'в разрезе детских садов'!D10+'в разрезе детских садов'!G10+'в разрезе детских садов'!V10+'в разрезе детских садов'!Y10+'в разрезе детских садов'!AN10+'в разрезе детских садов'!AQ10</f>
        <v>0</v>
      </c>
      <c r="F11" s="86" t="e">
        <f t="shared" si="0"/>
        <v>#DIV/0!</v>
      </c>
      <c r="G11" s="81">
        <f>'в разрезе детских садов'!L10+'в разрезе детских садов'!O10+'в разрезе детских садов'!AD10+'в разрезе детских садов'!AG10+'в разрезе детских садов'!AV10+'в разрезе детских садов'!AY10</f>
        <v>0</v>
      </c>
      <c r="H11" s="81">
        <f>'в разрезе детских садов'!M10+'в разрезе детских садов'!P10+'в разрезе детских садов'!AE10+'в разрезе детских садов'!AH10+'в разрезе детских садов'!AW10+'в разрезе детских садов'!AZ10</f>
        <v>0</v>
      </c>
      <c r="I11" s="86" t="e">
        <f t="shared" si="1"/>
        <v>#DIV/0!</v>
      </c>
      <c r="J11" s="81">
        <f>'в разрезе детских садов'!BE10+'в разрезе детских садов'!BH10</f>
        <v>0</v>
      </c>
      <c r="K11" s="81">
        <f>'в разрезе детских садов'!BF10+'в разрезе детских садов'!BI10</f>
        <v>0</v>
      </c>
      <c r="L11" s="86" t="e">
        <f t="shared" si="2"/>
        <v>#DIV/0!</v>
      </c>
      <c r="M11" s="81">
        <f t="shared" si="3"/>
        <v>0</v>
      </c>
      <c r="N11" s="81">
        <f t="shared" si="4"/>
        <v>0</v>
      </c>
      <c r="O11" s="86" t="e">
        <f t="shared" si="5"/>
        <v>#DIV/0!</v>
      </c>
    </row>
    <row r="12" spans="2:15" ht="25.5">
      <c r="B12" s="5" t="s">
        <v>2</v>
      </c>
      <c r="C12" s="9" t="s">
        <v>23</v>
      </c>
      <c r="D12" s="81">
        <f>'в разрезе детских садов'!C11+'в разрезе детских садов'!F11+'в разрезе детских садов'!U11+'в разрезе детских садов'!X11+'в разрезе детских садов'!AM11+'в разрезе детских садов'!AP11</f>
        <v>40</v>
      </c>
      <c r="E12" s="81">
        <f>'в разрезе детских садов'!D11+'в разрезе детских садов'!G11+'в разрезе детских садов'!V11+'в разрезе детских садов'!Y11+'в разрезе детских садов'!AN11+'в разрезе детских садов'!AQ11</f>
        <v>3</v>
      </c>
      <c r="F12" s="89">
        <f t="shared" si="0"/>
        <v>13.3</v>
      </c>
      <c r="G12" s="81">
        <f>'в разрезе детских садов'!L11+'в разрезе детских садов'!O11+'в разрезе детских садов'!AD11+'в разрезе детских садов'!AG11+'в разрезе детских садов'!AV11+'в разрезе детских садов'!AY11</f>
        <v>7</v>
      </c>
      <c r="H12" s="81">
        <f>'в разрезе детских садов'!M11+'в разрезе детских садов'!P11+'в разрезе детских садов'!AE11+'в разрезе детских садов'!AH11+'в разрезе детских садов'!AW11+'в разрезе детских садов'!AZ11</f>
        <v>1</v>
      </c>
      <c r="I12" s="89">
        <f t="shared" si="1"/>
        <v>7</v>
      </c>
      <c r="J12" s="81">
        <f>'в разрезе детских садов'!BE11+'в разрезе детских садов'!BH11</f>
        <v>0</v>
      </c>
      <c r="K12" s="81">
        <f>'в разрезе детских садов'!BF11+'в разрезе детских садов'!BI11</f>
        <v>0</v>
      </c>
      <c r="L12" s="89" t="e">
        <f t="shared" si="2"/>
        <v>#DIV/0!</v>
      </c>
      <c r="M12" s="81">
        <f t="shared" si="3"/>
        <v>47</v>
      </c>
      <c r="N12" s="81">
        <f t="shared" si="4"/>
        <v>4</v>
      </c>
      <c r="O12" s="89">
        <f t="shared" si="5"/>
        <v>11.8</v>
      </c>
    </row>
    <row r="13" spans="2:15" ht="38.25">
      <c r="B13" s="5" t="s">
        <v>3</v>
      </c>
      <c r="C13" s="9" t="s">
        <v>23</v>
      </c>
      <c r="D13" s="81">
        <f>'в разрезе детских садов'!C12+'в разрезе детских садов'!F12+'в разрезе детских садов'!U12+'в разрезе детских садов'!X12+'в разрезе детских садов'!AM12+'в разрезе детских садов'!AP12</f>
        <v>28</v>
      </c>
      <c r="E13" s="81">
        <f>'в разрезе детских садов'!D12+'в разрезе детских садов'!G12+'в разрезе детских садов'!V12+'в разрезе детских садов'!Y12+'в разрезе детских садов'!AN12+'в разрезе детских садов'!AQ12</f>
        <v>2</v>
      </c>
      <c r="F13" s="89">
        <f t="shared" si="0"/>
        <v>14</v>
      </c>
      <c r="G13" s="81">
        <f>'в разрезе детских садов'!L12+'в разрезе детских садов'!O12+'в разрезе детских садов'!AD12+'в разрезе детских садов'!AG12+'в разрезе детских садов'!AV12+'в разрезе детских садов'!AY12</f>
        <v>7</v>
      </c>
      <c r="H13" s="81">
        <f>'в разрезе детских садов'!M12+'в разрезе детских садов'!P12+'в разрезе детских садов'!AE12+'в разрезе детских садов'!AH12+'в разрезе детских садов'!AW12+'в разрезе детских садов'!AZ12</f>
        <v>0</v>
      </c>
      <c r="I13" s="89" t="e">
        <f t="shared" si="1"/>
        <v>#DIV/0!</v>
      </c>
      <c r="J13" s="81">
        <f>'в разрезе детских садов'!BE12+'в разрезе детских садов'!BH12</f>
        <v>0</v>
      </c>
      <c r="K13" s="81">
        <f>'в разрезе детских садов'!BF12+'в разрезе детских садов'!BI12</f>
        <v>0</v>
      </c>
      <c r="L13" s="89" t="e">
        <f t="shared" si="2"/>
        <v>#DIV/0!</v>
      </c>
      <c r="M13" s="81">
        <f t="shared" si="3"/>
        <v>35</v>
      </c>
      <c r="N13" s="81">
        <f t="shared" si="4"/>
        <v>2</v>
      </c>
      <c r="O13" s="89">
        <f t="shared" si="5"/>
        <v>17.5</v>
      </c>
    </row>
    <row r="14" spans="2:15" ht="21">
      <c r="B14" s="5" t="s">
        <v>4</v>
      </c>
      <c r="C14" s="9" t="s">
        <v>23</v>
      </c>
      <c r="D14" s="81">
        <f>'в разрезе детских садов'!C13+'в разрезе детских садов'!F13+'в разрезе детских садов'!U13+'в разрезе детских садов'!X13+'в разрезе детских садов'!AM13+'в разрезе детских садов'!AP13</f>
        <v>0</v>
      </c>
      <c r="E14" s="81">
        <f>'в разрезе детских садов'!D13+'в разрезе детских садов'!G13+'в разрезе детских садов'!V13+'в разрезе детских садов'!Y13+'в разрезе детских садов'!AN13+'в разрезе детских садов'!AQ13</f>
        <v>0</v>
      </c>
      <c r="F14" s="89" t="e">
        <f t="shared" si="0"/>
        <v>#DIV/0!</v>
      </c>
      <c r="G14" s="81">
        <f>'в разрезе детских садов'!L13+'в разрезе детских садов'!O13+'в разрезе детских садов'!AD13+'в разрезе детских садов'!AG13+'в разрезе детских садов'!AV13+'в разрезе детских садов'!AY13</f>
        <v>0</v>
      </c>
      <c r="H14" s="81">
        <f>'в разрезе детских садов'!M13+'в разрезе детских садов'!P13+'в разрезе детских садов'!AE13+'в разрезе детских садов'!AH13+'в разрезе детских садов'!AW13+'в разрезе детских садов'!AZ13</f>
        <v>0</v>
      </c>
      <c r="I14" s="89" t="e">
        <f t="shared" si="1"/>
        <v>#DIV/0!</v>
      </c>
      <c r="J14" s="81">
        <f>'в разрезе детских садов'!BE13+'в разрезе детских садов'!BH13</f>
        <v>0</v>
      </c>
      <c r="K14" s="81">
        <f>'в разрезе детских садов'!BF13+'в разрезе детских садов'!BI13</f>
        <v>0</v>
      </c>
      <c r="L14" s="89" t="e">
        <f t="shared" si="2"/>
        <v>#DIV/0!</v>
      </c>
      <c r="M14" s="81">
        <f t="shared" si="3"/>
        <v>0</v>
      </c>
      <c r="N14" s="81">
        <f t="shared" si="4"/>
        <v>0</v>
      </c>
      <c r="O14" s="89" t="e">
        <f t="shared" si="5"/>
        <v>#DIV/0!</v>
      </c>
    </row>
    <row r="15" spans="2:15" ht="21">
      <c r="B15" s="5" t="s">
        <v>5</v>
      </c>
      <c r="C15" s="9" t="s">
        <v>23</v>
      </c>
      <c r="D15" s="81">
        <f>'в разрезе детских садов'!C14+'в разрезе детских садов'!F14+'в разрезе детских садов'!U14+'в разрезе детских садов'!X14+'в разрезе детских садов'!AM14+'в разрезе детских садов'!AP14</f>
        <v>0</v>
      </c>
      <c r="E15" s="81">
        <f>'в разрезе детских садов'!D14+'в разрезе детских садов'!G14+'в разрезе детских садов'!V14+'в разрезе детских садов'!Y14+'в разрезе детских садов'!AN14+'в разрезе детских садов'!AQ14</f>
        <v>0</v>
      </c>
      <c r="F15" s="89" t="e">
        <f t="shared" si="0"/>
        <v>#DIV/0!</v>
      </c>
      <c r="G15" s="81">
        <f>'в разрезе детских садов'!L14+'в разрезе детских садов'!O14+'в разрезе детских садов'!AD14+'в разрезе детских садов'!AG14+'в разрезе детских садов'!AV14+'в разрезе детских садов'!AY14</f>
        <v>0</v>
      </c>
      <c r="H15" s="81">
        <f>'в разрезе детских садов'!M14+'в разрезе детских садов'!P14+'в разрезе детских садов'!AE14+'в разрезе детских садов'!AH14+'в разрезе детских садов'!AW14+'в разрезе детских садов'!AZ14</f>
        <v>0</v>
      </c>
      <c r="I15" s="89" t="e">
        <f t="shared" si="1"/>
        <v>#DIV/0!</v>
      </c>
      <c r="J15" s="81">
        <f>'в разрезе детских садов'!BE14+'в разрезе детских садов'!BH14</f>
        <v>0</v>
      </c>
      <c r="K15" s="81">
        <f>'в разрезе детских садов'!BF14+'в разрезе детских садов'!BI14</f>
        <v>0</v>
      </c>
      <c r="L15" s="89" t="e">
        <f t="shared" si="2"/>
        <v>#DIV/0!</v>
      </c>
      <c r="M15" s="81">
        <f t="shared" si="3"/>
        <v>0</v>
      </c>
      <c r="N15" s="81">
        <f t="shared" si="4"/>
        <v>0</v>
      </c>
      <c r="O15" s="89" t="e">
        <f t="shared" si="5"/>
        <v>#DIV/0!</v>
      </c>
    </row>
    <row r="16" spans="2:15" ht="21">
      <c r="B16" s="5" t="s">
        <v>6</v>
      </c>
      <c r="C16" s="9" t="s">
        <v>23</v>
      </c>
      <c r="D16" s="81">
        <f>'в разрезе детских садов'!C15+'в разрезе детских садов'!F15+'в разрезе детских садов'!U15+'в разрезе детских садов'!X15+'в разрезе детских садов'!AM15+'в разрезе детских садов'!AP15</f>
        <v>0</v>
      </c>
      <c r="E16" s="81">
        <f>'в разрезе детских садов'!D15+'в разрезе детских садов'!G15+'в разрезе детских садов'!V15+'в разрезе детских садов'!Y15+'в разрезе детских садов'!AN15+'в разрезе детских садов'!AQ15</f>
        <v>0</v>
      </c>
      <c r="F16" s="89" t="e">
        <f t="shared" si="0"/>
        <v>#DIV/0!</v>
      </c>
      <c r="G16" s="81">
        <f>'в разрезе детских садов'!L15+'в разрезе детских садов'!O15+'в разрезе детских садов'!AD15+'в разрезе детских садов'!AG15+'в разрезе детских садов'!AV15+'в разрезе детских садов'!AY15</f>
        <v>0</v>
      </c>
      <c r="H16" s="81">
        <f>'в разрезе детских садов'!M15+'в разрезе детских садов'!P15+'в разрезе детских садов'!AE15+'в разрезе детских садов'!AH15+'в разрезе детских садов'!AW15+'в разрезе детских садов'!AZ15</f>
        <v>0</v>
      </c>
      <c r="I16" s="89" t="e">
        <f t="shared" si="1"/>
        <v>#DIV/0!</v>
      </c>
      <c r="J16" s="81">
        <f>'в разрезе детских садов'!BE15+'в разрезе детских садов'!BH15</f>
        <v>0</v>
      </c>
      <c r="K16" s="81">
        <f>'в разрезе детских садов'!BF15+'в разрезе детских садов'!BI15</f>
        <v>0</v>
      </c>
      <c r="L16" s="89" t="e">
        <f t="shared" si="2"/>
        <v>#DIV/0!</v>
      </c>
      <c r="M16" s="81">
        <f t="shared" si="3"/>
        <v>0</v>
      </c>
      <c r="N16" s="81">
        <f t="shared" si="4"/>
        <v>0</v>
      </c>
      <c r="O16" s="89" t="e">
        <f t="shared" si="5"/>
        <v>#DIV/0!</v>
      </c>
    </row>
    <row r="17" spans="2:30" ht="41.25" customHeight="1">
      <c r="B17" s="5" t="s">
        <v>7</v>
      </c>
      <c r="C17" s="9" t="s">
        <v>23</v>
      </c>
      <c r="D17" s="81">
        <f>'в разрезе детских садов'!C16+'в разрезе детских садов'!F16+'в разрезе детских садов'!U16+'в разрезе детских садов'!X16+'в разрезе детских садов'!AM16+'в разрезе детских садов'!AP16</f>
        <v>0</v>
      </c>
      <c r="E17" s="81">
        <f>'в разрезе детских садов'!D16+'в разрезе детских садов'!G16+'в разрезе детских садов'!V16+'в разрезе детских садов'!Y16+'в разрезе детских садов'!AN16+'в разрезе детских садов'!AQ16</f>
        <v>0</v>
      </c>
      <c r="F17" s="89" t="e">
        <f t="shared" si="0"/>
        <v>#DIV/0!</v>
      </c>
      <c r="G17" s="81">
        <f>'в разрезе детских садов'!L16+'в разрезе детских садов'!O16+'в разрезе детских садов'!AD16+'в разрезе детских садов'!AG16+'в разрезе детских садов'!AV16+'в разрезе детских садов'!AY16</f>
        <v>0</v>
      </c>
      <c r="H17" s="81">
        <f>'в разрезе детских садов'!M16+'в разрезе детских садов'!P16+'в разрезе детских садов'!AE16+'в разрезе детских садов'!AH16+'в разрезе детских садов'!AW16+'в разрезе детских садов'!AZ16</f>
        <v>0</v>
      </c>
      <c r="I17" s="89" t="e">
        <f t="shared" si="1"/>
        <v>#DIV/0!</v>
      </c>
      <c r="J17" s="81">
        <f>'в разрезе детских садов'!BE16+'в разрезе детских садов'!BH16</f>
        <v>0</v>
      </c>
      <c r="K17" s="81">
        <f>'в разрезе детских садов'!BF16+'в разрезе детских садов'!BI16</f>
        <v>0</v>
      </c>
      <c r="L17" s="89" t="e">
        <f t="shared" si="2"/>
        <v>#DIV/0!</v>
      </c>
      <c r="M17" s="81">
        <f t="shared" si="3"/>
        <v>0</v>
      </c>
      <c r="N17" s="81">
        <f t="shared" si="4"/>
        <v>0</v>
      </c>
      <c r="O17" s="89" t="e">
        <f t="shared" si="5"/>
        <v>#DIV/0!</v>
      </c>
    </row>
    <row r="18" spans="2:30" ht="35.25" customHeight="1">
      <c r="B18" s="5" t="s">
        <v>8</v>
      </c>
      <c r="C18" s="9" t="s">
        <v>23</v>
      </c>
      <c r="D18" s="81">
        <f>'в разрезе детских садов'!C17+'в разрезе детских садов'!F17+'в разрезе детских садов'!U17+'в разрезе детских садов'!X17+'в разрезе детских садов'!AM17+'в разрезе детских садов'!AP17</f>
        <v>0</v>
      </c>
      <c r="E18" s="81">
        <f>'в разрезе детских садов'!D17+'в разрезе детских садов'!G17+'в разрезе детских садов'!V17+'в разрезе детских садов'!Y17+'в разрезе детских садов'!AN17+'в разрезе детских садов'!AQ17</f>
        <v>0</v>
      </c>
      <c r="F18" s="89" t="e">
        <f t="shared" si="0"/>
        <v>#DIV/0!</v>
      </c>
      <c r="G18" s="81">
        <f>'в разрезе детских садов'!L17+'в разрезе детских садов'!O17+'в разрезе детских садов'!AD17+'в разрезе детских садов'!AG17+'в разрезе детских садов'!AV17+'в разрезе детских садов'!AY17</f>
        <v>0</v>
      </c>
      <c r="H18" s="81">
        <f>'в разрезе детских садов'!M17+'в разрезе детских садов'!P17+'в разрезе детских садов'!AE17+'в разрезе детских садов'!AH17+'в разрезе детских садов'!AW17+'в разрезе детских садов'!AZ17</f>
        <v>0</v>
      </c>
      <c r="I18" s="89" t="e">
        <f t="shared" si="1"/>
        <v>#DIV/0!</v>
      </c>
      <c r="J18" s="81">
        <f>'в разрезе детских садов'!BE17+'в разрезе детских садов'!BH17</f>
        <v>0</v>
      </c>
      <c r="K18" s="81">
        <f>'в разрезе детских садов'!BF17+'в разрезе детских садов'!BI17</f>
        <v>0</v>
      </c>
      <c r="L18" s="89" t="e">
        <f t="shared" si="2"/>
        <v>#DIV/0!</v>
      </c>
      <c r="M18" s="81">
        <f t="shared" si="3"/>
        <v>0</v>
      </c>
      <c r="N18" s="81">
        <f t="shared" si="4"/>
        <v>0</v>
      </c>
      <c r="O18" s="89" t="e">
        <f t="shared" si="5"/>
        <v>#DIV/0!</v>
      </c>
    </row>
    <row r="19" spans="2:30" ht="28.5" customHeight="1">
      <c r="B19" s="5" t="s">
        <v>9</v>
      </c>
      <c r="C19" s="9" t="s">
        <v>23</v>
      </c>
      <c r="D19" s="81">
        <f>'в разрезе детских садов'!C18+'в разрезе детских садов'!F18+'в разрезе детских садов'!U18+'в разрезе детских садов'!X18+'в разрезе детских садов'!AM18+'в разрезе детских садов'!AP18</f>
        <v>0</v>
      </c>
      <c r="E19" s="81">
        <f>'в разрезе детских садов'!D18+'в разрезе детских садов'!G18+'в разрезе детских садов'!V18+'в разрезе детских садов'!Y18+'в разрезе детских садов'!AN18+'в разрезе детских садов'!AQ18</f>
        <v>0</v>
      </c>
      <c r="F19" s="89" t="e">
        <f t="shared" si="0"/>
        <v>#DIV/0!</v>
      </c>
      <c r="G19" s="81">
        <f>'в разрезе детских садов'!L18+'в разрезе детских садов'!O18+'в разрезе детских садов'!AD18+'в разрезе детских садов'!AG18+'в разрезе детских садов'!AV18+'в разрезе детских садов'!AY18</f>
        <v>0</v>
      </c>
      <c r="H19" s="81">
        <f>'в разрезе детских садов'!M18+'в разрезе детских садов'!P18+'в разрезе детских садов'!AE18+'в разрезе детских садов'!AH18+'в разрезе детских садов'!AW18+'в разрезе детских садов'!AZ18</f>
        <v>0</v>
      </c>
      <c r="I19" s="89" t="e">
        <f t="shared" si="1"/>
        <v>#DIV/0!</v>
      </c>
      <c r="J19" s="81">
        <f>'в разрезе детских садов'!BE18+'в разрезе детских садов'!BH18</f>
        <v>0</v>
      </c>
      <c r="K19" s="81">
        <f>'в разрезе детских садов'!BF18+'в разрезе детских садов'!BI18</f>
        <v>0</v>
      </c>
      <c r="L19" s="89" t="e">
        <f t="shared" si="2"/>
        <v>#DIV/0!</v>
      </c>
      <c r="M19" s="81">
        <f t="shared" si="3"/>
        <v>0</v>
      </c>
      <c r="N19" s="81">
        <f t="shared" si="4"/>
        <v>0</v>
      </c>
      <c r="O19" s="89" t="e">
        <f t="shared" si="5"/>
        <v>#DIV/0!</v>
      </c>
    </row>
    <row r="20" spans="2:30" ht="37.5" customHeight="1">
      <c r="B20" s="5" t="s">
        <v>10</v>
      </c>
      <c r="C20" s="9" t="s">
        <v>23</v>
      </c>
      <c r="D20" s="81">
        <f>'в разрезе детских садов'!C19+'в разрезе детских садов'!F19+'в разрезе детских садов'!U19+'в разрезе детских садов'!X19+'в разрезе детских садов'!AM19+'в разрезе детских садов'!AP19</f>
        <v>0</v>
      </c>
      <c r="E20" s="81">
        <f>'в разрезе детских садов'!D19+'в разрезе детских садов'!G19+'в разрезе детских садов'!V19+'в разрезе детских садов'!Y19+'в разрезе детских садов'!AN19+'в разрезе детских садов'!AQ19</f>
        <v>0</v>
      </c>
      <c r="F20" s="89" t="e">
        <f t="shared" si="0"/>
        <v>#DIV/0!</v>
      </c>
      <c r="G20" s="81">
        <f>'в разрезе детских садов'!L19+'в разрезе детских садов'!O19+'в разрезе детских садов'!AD19+'в разрезе детских садов'!AG19+'в разрезе детских садов'!AV19+'в разрезе детских садов'!AY19</f>
        <v>0</v>
      </c>
      <c r="H20" s="81">
        <f>'в разрезе детских садов'!M19+'в разрезе детских садов'!P19+'в разрезе детских садов'!AE19+'в разрезе детских садов'!AH19+'в разрезе детских садов'!AW19+'в разрезе детских садов'!AZ19</f>
        <v>0</v>
      </c>
      <c r="I20" s="89" t="e">
        <f t="shared" si="1"/>
        <v>#DIV/0!</v>
      </c>
      <c r="J20" s="81">
        <f>'в разрезе детских садов'!BE19+'в разрезе детских садов'!BH19</f>
        <v>0</v>
      </c>
      <c r="K20" s="81">
        <f>'в разрезе детских садов'!BF19+'в разрезе детских садов'!BI19</f>
        <v>0</v>
      </c>
      <c r="L20" s="89" t="e">
        <f t="shared" si="2"/>
        <v>#DIV/0!</v>
      </c>
      <c r="M20" s="81">
        <f t="shared" si="3"/>
        <v>0</v>
      </c>
      <c r="N20" s="81">
        <f t="shared" si="4"/>
        <v>0</v>
      </c>
      <c r="O20" s="89" t="e">
        <f t="shared" si="5"/>
        <v>#DIV/0!</v>
      </c>
    </row>
    <row r="21" spans="2:30" ht="41.25" customHeight="1">
      <c r="B21" s="5" t="s">
        <v>11</v>
      </c>
      <c r="C21" s="9" t="s">
        <v>23</v>
      </c>
      <c r="D21" s="81">
        <f>'в разрезе детских садов'!C20+'в разрезе детских садов'!F20+'в разрезе детских садов'!U20+'в разрезе детских садов'!X20+'в разрезе детских садов'!AM20+'в разрезе детских садов'!AP20</f>
        <v>0</v>
      </c>
      <c r="E21" s="81">
        <f>'в разрезе детских садов'!D20+'в разрезе детских садов'!G20+'в разрезе детских садов'!V20+'в разрезе детских садов'!Y20+'в разрезе детских садов'!AN20+'в разрезе детских садов'!AQ20</f>
        <v>0</v>
      </c>
      <c r="F21" s="89" t="e">
        <f t="shared" si="0"/>
        <v>#DIV/0!</v>
      </c>
      <c r="G21" s="81">
        <f>'в разрезе детских садов'!L20+'в разрезе детских садов'!O20+'в разрезе детских садов'!AD20+'в разрезе детских садов'!AG20+'в разрезе детских садов'!AV20+'в разрезе детских садов'!AY20</f>
        <v>0</v>
      </c>
      <c r="H21" s="81">
        <f>'в разрезе детских садов'!M20+'в разрезе детских садов'!P20+'в разрезе детских садов'!AE20+'в разрезе детских садов'!AH20+'в разрезе детских садов'!AW20+'в разрезе детских садов'!AZ20</f>
        <v>0</v>
      </c>
      <c r="I21" s="89" t="e">
        <f t="shared" si="1"/>
        <v>#DIV/0!</v>
      </c>
      <c r="J21" s="81">
        <f>'в разрезе детских садов'!BE20+'в разрезе детских садов'!BH20</f>
        <v>0</v>
      </c>
      <c r="K21" s="81">
        <f>'в разрезе детских садов'!BF20+'в разрезе детских садов'!BI20</f>
        <v>0</v>
      </c>
      <c r="L21" s="89" t="e">
        <f t="shared" si="2"/>
        <v>#DIV/0!</v>
      </c>
      <c r="M21" s="81">
        <f t="shared" si="3"/>
        <v>0</v>
      </c>
      <c r="N21" s="81">
        <f t="shared" si="4"/>
        <v>0</v>
      </c>
      <c r="O21" s="89" t="e">
        <f t="shared" si="5"/>
        <v>#DIV/0!</v>
      </c>
    </row>
    <row r="22" spans="2:30" ht="21">
      <c r="B22" s="5" t="s">
        <v>12</v>
      </c>
      <c r="C22" s="9" t="s">
        <v>23</v>
      </c>
      <c r="D22" s="81">
        <f>'в разрезе детских садов'!C21+'в разрезе детских садов'!F21+'в разрезе детских садов'!U21+'в разрезе детских садов'!X21+'в разрезе детских садов'!AM21+'в разрезе детских садов'!AP21</f>
        <v>0</v>
      </c>
      <c r="E22" s="81">
        <f>'в разрезе детских садов'!D21+'в разрезе детских садов'!G21+'в разрезе детских садов'!V21+'в разрезе детских садов'!Y21+'в разрезе детских садов'!AN21+'в разрезе детских садов'!AQ21</f>
        <v>0</v>
      </c>
      <c r="F22" s="89" t="e">
        <f t="shared" si="0"/>
        <v>#DIV/0!</v>
      </c>
      <c r="G22" s="81">
        <f>'в разрезе детских садов'!L21+'в разрезе детских садов'!O21+'в разрезе детских садов'!AD21+'в разрезе детских садов'!AG21+'в разрезе детских садов'!AV21+'в разрезе детских садов'!AY21</f>
        <v>0</v>
      </c>
      <c r="H22" s="81">
        <f>'в разрезе детских садов'!M21+'в разрезе детских садов'!P21+'в разрезе детских садов'!AE21+'в разрезе детских садов'!AH21+'в разрезе детских садов'!AW21+'в разрезе детских садов'!AZ21</f>
        <v>0</v>
      </c>
      <c r="I22" s="89" t="e">
        <f t="shared" si="1"/>
        <v>#DIV/0!</v>
      </c>
      <c r="J22" s="81">
        <f>'в разрезе детских садов'!BE21+'в разрезе детских садов'!BH21</f>
        <v>0</v>
      </c>
      <c r="K22" s="81">
        <f>'в разрезе детских садов'!BF21+'в разрезе детских садов'!BI21</f>
        <v>0</v>
      </c>
      <c r="L22" s="89" t="e">
        <f t="shared" si="2"/>
        <v>#DIV/0!</v>
      </c>
      <c r="M22" s="81">
        <f t="shared" si="3"/>
        <v>0</v>
      </c>
      <c r="N22" s="81">
        <f t="shared" si="4"/>
        <v>0</v>
      </c>
      <c r="O22" s="89" t="e">
        <f t="shared" si="5"/>
        <v>#DIV/0!</v>
      </c>
    </row>
    <row r="23" spans="2:30" ht="48.75" customHeight="1">
      <c r="B23" s="5" t="s">
        <v>13</v>
      </c>
      <c r="C23" s="9" t="s">
        <v>23</v>
      </c>
      <c r="D23" s="81">
        <f>'в разрезе детских садов'!C22+'в разрезе детских садов'!F22+'в разрезе детских садов'!U22+'в разрезе детских садов'!X22+'в разрезе детских садов'!AM22+'в разрезе детских садов'!AP22</f>
        <v>0</v>
      </c>
      <c r="E23" s="81">
        <f>'в разрезе детских садов'!D22+'в разрезе детских садов'!G22+'в разрезе детских садов'!V22+'в разрезе детских садов'!Y22+'в разрезе детских садов'!AN22+'в разрезе детских садов'!AQ22</f>
        <v>0</v>
      </c>
      <c r="F23" s="89" t="e">
        <f t="shared" si="0"/>
        <v>#DIV/0!</v>
      </c>
      <c r="G23" s="81">
        <f>'в разрезе детских садов'!L22+'в разрезе детских садов'!O22+'в разрезе детских садов'!AD22+'в разрезе детских садов'!AG22+'в разрезе детских садов'!AV22+'в разрезе детских садов'!AY22</f>
        <v>0</v>
      </c>
      <c r="H23" s="81">
        <f>'в разрезе детских садов'!M22+'в разрезе детских садов'!P22+'в разрезе детских садов'!AE22+'в разрезе детских садов'!AH22+'в разрезе детских садов'!AW22+'в разрезе детских садов'!AZ22</f>
        <v>0</v>
      </c>
      <c r="I23" s="89" t="e">
        <f t="shared" si="1"/>
        <v>#DIV/0!</v>
      </c>
      <c r="J23" s="81">
        <f>'в разрезе детских садов'!BE22+'в разрезе детских садов'!BH22</f>
        <v>0</v>
      </c>
      <c r="K23" s="81">
        <f>'в разрезе детских садов'!BF22+'в разрезе детских садов'!BI22</f>
        <v>0</v>
      </c>
      <c r="L23" s="89" t="e">
        <f t="shared" si="2"/>
        <v>#DIV/0!</v>
      </c>
      <c r="M23" s="81">
        <f t="shared" si="3"/>
        <v>0</v>
      </c>
      <c r="N23" s="81">
        <f t="shared" si="4"/>
        <v>0</v>
      </c>
      <c r="O23" s="89" t="e">
        <f t="shared" si="5"/>
        <v>#DIV/0!</v>
      </c>
    </row>
    <row r="24" spans="2:30" ht="27.75" customHeight="1">
      <c r="B24" s="10" t="s">
        <v>14</v>
      </c>
      <c r="C24" s="9" t="s">
        <v>23</v>
      </c>
      <c r="D24" s="81">
        <f>'в разрезе детских садов'!C23+'в разрезе детских садов'!F23+'в разрезе детских садов'!U23+'в разрезе детских садов'!X23+'в разрезе детских садов'!AM23+'в разрезе детских садов'!AP23</f>
        <v>0</v>
      </c>
      <c r="E24" s="81">
        <f>'в разрезе детских садов'!D23+'в разрезе детских садов'!G23+'в разрезе детских садов'!V23+'в разрезе детских садов'!Y23+'в разрезе детских садов'!AN23+'в разрезе детских садов'!AQ23</f>
        <v>0</v>
      </c>
      <c r="F24" s="89" t="e">
        <f t="shared" si="0"/>
        <v>#DIV/0!</v>
      </c>
      <c r="G24" s="81">
        <f>'в разрезе детских садов'!L23+'в разрезе детских садов'!O23+'в разрезе детских садов'!AD23+'в разрезе детских садов'!AG23+'в разрезе детских садов'!AV23+'в разрезе детских садов'!AY23</f>
        <v>0</v>
      </c>
      <c r="H24" s="81">
        <f>'в разрезе детских садов'!M23+'в разрезе детских садов'!P23+'в разрезе детских садов'!AE23+'в разрезе детских садов'!AH23+'в разрезе детских садов'!AW23+'в разрезе детских садов'!AZ23</f>
        <v>0</v>
      </c>
      <c r="I24" s="89" t="e">
        <f t="shared" si="1"/>
        <v>#DIV/0!</v>
      </c>
      <c r="J24" s="81">
        <f>'в разрезе детских садов'!BE23+'в разрезе детских садов'!BH23</f>
        <v>0</v>
      </c>
      <c r="K24" s="81">
        <f>'в разрезе детских садов'!BF23+'в разрезе детских садов'!BI23</f>
        <v>0</v>
      </c>
      <c r="L24" s="89" t="e">
        <f t="shared" si="2"/>
        <v>#DIV/0!</v>
      </c>
      <c r="M24" s="81">
        <f t="shared" si="3"/>
        <v>0</v>
      </c>
      <c r="N24" s="81">
        <f t="shared" si="4"/>
        <v>0</v>
      </c>
      <c r="O24" s="89" t="e">
        <f t="shared" si="5"/>
        <v>#DIV/0!</v>
      </c>
    </row>
    <row r="25" spans="2:30" ht="24">
      <c r="B25" s="10" t="s">
        <v>15</v>
      </c>
      <c r="C25" s="9" t="s">
        <v>23</v>
      </c>
      <c r="D25" s="81">
        <f>'в разрезе детских садов'!C24+'в разрезе детских садов'!F24+'в разрезе детских садов'!U24+'в разрезе детских садов'!X24+'в разрезе детских садов'!AM24+'в разрезе детских садов'!AP24</f>
        <v>0</v>
      </c>
      <c r="E25" s="81">
        <f>'в разрезе детских садов'!D24+'в разрезе детских садов'!G24+'в разрезе детских садов'!V24+'в разрезе детских садов'!Y24+'в разрезе детских садов'!AN24+'в разрезе детских садов'!AQ24</f>
        <v>0</v>
      </c>
      <c r="F25" s="89" t="e">
        <f t="shared" si="0"/>
        <v>#DIV/0!</v>
      </c>
      <c r="G25" s="81">
        <f>'в разрезе детских садов'!L24+'в разрезе детских садов'!O24+'в разрезе детских садов'!AD24+'в разрезе детских садов'!AG24+'в разрезе детских садов'!AV24+'в разрезе детских садов'!AY24</f>
        <v>0</v>
      </c>
      <c r="H25" s="81">
        <f>'в разрезе детских садов'!M24+'в разрезе детских садов'!P24+'в разрезе детских садов'!AE24+'в разрезе детских садов'!AH24+'в разрезе детских садов'!AW24+'в разрезе детских садов'!AZ24</f>
        <v>0</v>
      </c>
      <c r="I25" s="89" t="e">
        <f t="shared" si="1"/>
        <v>#DIV/0!</v>
      </c>
      <c r="J25" s="81">
        <f>'в разрезе детских садов'!BE24+'в разрезе детских садов'!BH24</f>
        <v>0</v>
      </c>
      <c r="K25" s="81">
        <f>'в разрезе детских садов'!BF24+'в разрезе детских садов'!BI24</f>
        <v>0</v>
      </c>
      <c r="L25" s="89" t="e">
        <f t="shared" si="2"/>
        <v>#DIV/0!</v>
      </c>
      <c r="M25" s="81">
        <f t="shared" si="3"/>
        <v>0</v>
      </c>
      <c r="N25" s="81">
        <f t="shared" si="4"/>
        <v>0</v>
      </c>
      <c r="O25" s="89" t="e">
        <f t="shared" si="5"/>
        <v>#DIV/0!</v>
      </c>
    </row>
    <row r="26" spans="2:30" ht="10.5" customHeight="1"/>
    <row r="27" spans="2:30" ht="37.5" customHeight="1">
      <c r="B27" s="184" t="s">
        <v>156</v>
      </c>
      <c r="C27" s="184"/>
      <c r="D27" s="184"/>
      <c r="E27" s="184"/>
      <c r="F27" s="184"/>
      <c r="G27" s="184"/>
      <c r="H27" s="184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</row>
    <row r="28" spans="2:30">
      <c r="B28" s="207" t="s">
        <v>157</v>
      </c>
      <c r="C28" s="182"/>
      <c r="D28" s="183" t="s">
        <v>163</v>
      </c>
      <c r="E28" s="183"/>
      <c r="F28" s="183"/>
      <c r="G28" s="1"/>
      <c r="H28" s="1"/>
      <c r="K28" s="1"/>
    </row>
  </sheetData>
  <mergeCells count="17">
    <mergeCell ref="B28:C28"/>
    <mergeCell ref="D28:F28"/>
    <mergeCell ref="B7:C7"/>
    <mergeCell ref="B8:B9"/>
    <mergeCell ref="B10:B11"/>
    <mergeCell ref="M3:O5"/>
    <mergeCell ref="B27:AD27"/>
    <mergeCell ref="B1:O1"/>
    <mergeCell ref="B2:C2"/>
    <mergeCell ref="D4:F5"/>
    <mergeCell ref="G4:I5"/>
    <mergeCell ref="J4:L5"/>
    <mergeCell ref="J3:L3"/>
    <mergeCell ref="B3:B6"/>
    <mergeCell ref="C3:C6"/>
    <mergeCell ref="D2:O2"/>
    <mergeCell ref="D3:I3"/>
  </mergeCells>
  <pageMargins left="0.11811023622047245" right="0.11811023622047245" top="0.35433070866141736" bottom="0.15748031496062992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W37"/>
  <sheetViews>
    <sheetView tabSelected="1" topLeftCell="A13" workbookViewId="0">
      <selection activeCell="V27" sqref="V27:Y27"/>
    </sheetView>
  </sheetViews>
  <sheetFormatPr defaultRowHeight="15"/>
  <cols>
    <col min="1" max="1" width="12.140625" style="12" customWidth="1"/>
    <col min="2" max="2" width="5.85546875" style="12" customWidth="1"/>
    <col min="3" max="4" width="6.5703125" style="12" customWidth="1"/>
    <col min="5" max="5" width="5.42578125" style="12" customWidth="1"/>
    <col min="6" max="6" width="4.85546875" style="12" customWidth="1"/>
    <col min="7" max="8" width="5.42578125" style="12" customWidth="1"/>
    <col min="9" max="9" width="6.42578125" style="12" customWidth="1"/>
    <col min="10" max="11" width="5.42578125" style="12" customWidth="1"/>
    <col min="12" max="12" width="4.85546875" style="12" customWidth="1"/>
    <col min="13" max="13" width="5.85546875" style="12" customWidth="1"/>
    <col min="14" max="14" width="5.42578125" style="12" customWidth="1"/>
    <col min="15" max="15" width="6.42578125" style="12" customWidth="1"/>
    <col min="16" max="17" width="5.85546875" style="12" customWidth="1"/>
    <col min="18" max="18" width="5" style="12" customWidth="1"/>
    <col min="19" max="19" width="5.42578125" style="12" customWidth="1"/>
    <col min="20" max="20" width="5.7109375" style="12" customWidth="1"/>
    <col min="21" max="21" width="5.85546875" style="12" customWidth="1"/>
    <col min="22" max="23" width="5.42578125" style="12" customWidth="1"/>
    <col min="24" max="24" width="4.5703125" style="12" customWidth="1"/>
    <col min="25" max="25" width="5.42578125" style="12" customWidth="1"/>
    <col min="26" max="26" width="5.7109375" style="12" customWidth="1"/>
    <col min="27" max="27" width="5.85546875" style="12" customWidth="1"/>
    <col min="28" max="28" width="5.42578125" style="12" customWidth="1"/>
    <col min="29" max="29" width="4.5703125" style="12" customWidth="1"/>
    <col min="30" max="30" width="4.7109375" style="12" customWidth="1"/>
    <col min="31" max="31" width="5.42578125" style="12" customWidth="1"/>
    <col min="32" max="32" width="5.7109375" style="12" customWidth="1"/>
    <col min="33" max="33" width="5.85546875" style="12" customWidth="1"/>
    <col min="34" max="35" width="5.42578125" style="12" customWidth="1"/>
    <col min="36" max="36" width="4.5703125" style="12" customWidth="1"/>
    <col min="37" max="37" width="5.42578125" style="12" customWidth="1"/>
    <col min="38" max="38" width="5.7109375" style="12" customWidth="1"/>
    <col min="39" max="39" width="5.85546875" style="12" customWidth="1"/>
    <col min="40" max="41" width="5.42578125" style="12" customWidth="1"/>
    <col min="42" max="42" width="4.5703125" style="12" customWidth="1"/>
    <col min="43" max="43" width="5.42578125" style="12" customWidth="1"/>
    <col min="44" max="44" width="5.7109375" style="12" customWidth="1"/>
    <col min="45" max="45" width="5.85546875" style="12" customWidth="1"/>
    <col min="46" max="46" width="5.42578125" style="12" customWidth="1"/>
    <col min="47" max="47" width="4.5703125" style="12" customWidth="1"/>
    <col min="48" max="48" width="4.7109375" style="12" customWidth="1"/>
    <col min="49" max="49" width="5.42578125" style="12" customWidth="1"/>
    <col min="50" max="50" width="5.7109375" style="12" customWidth="1"/>
    <col min="51" max="51" width="5.85546875" style="12" customWidth="1"/>
    <col min="52" max="53" width="5.42578125" style="12" customWidth="1"/>
    <col min="54" max="54" width="4.42578125" style="12" customWidth="1"/>
    <col min="55" max="55" width="5.42578125" style="12" customWidth="1"/>
    <col min="56" max="56" width="5.7109375" style="12" customWidth="1"/>
    <col min="57" max="57" width="5.85546875" style="12" customWidth="1"/>
    <col min="58" max="59" width="5.42578125" style="12" customWidth="1"/>
    <col min="60" max="60" width="4.42578125" style="12" customWidth="1"/>
    <col min="61" max="61" width="5.42578125" style="12" customWidth="1"/>
    <col min="62" max="62" width="5.7109375" style="12" customWidth="1"/>
    <col min="63" max="63" width="5.85546875" style="12" customWidth="1"/>
    <col min="64" max="65" width="5.42578125" style="12" customWidth="1"/>
    <col min="66" max="66" width="4.42578125" style="12" customWidth="1"/>
    <col min="67" max="67" width="5.42578125" style="12" customWidth="1"/>
    <col min="68" max="68" width="5.7109375" style="12" customWidth="1"/>
    <col min="69" max="69" width="5.85546875" style="12" customWidth="1"/>
    <col min="70" max="71" width="5.42578125" style="12" customWidth="1"/>
    <col min="72" max="72" width="4.42578125" style="12" customWidth="1"/>
    <col min="73" max="73" width="5.42578125" style="12" customWidth="1"/>
    <col min="74" max="74" width="5.7109375" style="12" customWidth="1"/>
    <col min="75" max="75" width="5.85546875" style="12" customWidth="1"/>
    <col min="76" max="77" width="5.42578125" style="12" customWidth="1"/>
    <col min="78" max="78" width="4.42578125" style="12" customWidth="1"/>
    <col min="79" max="79" width="5.42578125" style="12" customWidth="1"/>
    <col min="80" max="80" width="5.7109375" style="12" customWidth="1"/>
    <col min="81" max="81" width="5.85546875" style="12" customWidth="1"/>
    <col min="82" max="83" width="5.42578125" style="12" customWidth="1"/>
    <col min="84" max="84" width="4.42578125" style="12" customWidth="1"/>
    <col min="85" max="85" width="5.42578125" style="12" customWidth="1"/>
    <col min="86" max="86" width="5.7109375" style="12" customWidth="1"/>
    <col min="87" max="87" width="5.85546875" style="12" customWidth="1"/>
    <col min="88" max="89" width="5.42578125" style="12" customWidth="1"/>
    <col min="90" max="90" width="4.42578125" style="12" customWidth="1"/>
    <col min="91" max="91" width="5.42578125" style="12" customWidth="1"/>
    <col min="92" max="92" width="5.7109375" style="12" customWidth="1"/>
    <col min="93" max="93" width="5.85546875" style="12" customWidth="1"/>
    <col min="94" max="95" width="5.42578125" style="12" customWidth="1"/>
    <col min="96" max="96" width="4.42578125" style="12" customWidth="1"/>
    <col min="97" max="97" width="5.42578125" style="12" customWidth="1"/>
    <col min="98" max="98" width="5.7109375" style="12" customWidth="1"/>
    <col min="99" max="99" width="5.85546875" style="12" customWidth="1"/>
    <col min="100" max="101" width="5.42578125" style="12" customWidth="1"/>
    <col min="102" max="102" width="4.42578125" style="12" customWidth="1"/>
    <col min="103" max="103" width="5.42578125" style="12" customWidth="1"/>
    <col min="104" max="104" width="5.7109375" style="12" customWidth="1"/>
    <col min="105" max="105" width="5.85546875" style="12" customWidth="1"/>
    <col min="106" max="107" width="5.42578125" style="12" customWidth="1"/>
    <col min="108" max="108" width="4.42578125" style="12" customWidth="1"/>
    <col min="109" max="109" width="5.42578125" style="12" customWidth="1"/>
    <col min="110" max="110" width="5.7109375" style="12" customWidth="1"/>
    <col min="111" max="111" width="5.85546875" style="12" customWidth="1"/>
    <col min="112" max="113" width="5.42578125" style="12" customWidth="1"/>
    <col min="114" max="114" width="4.5703125" style="12" customWidth="1"/>
    <col min="115" max="115" width="5.42578125" style="12" customWidth="1"/>
    <col min="116" max="116" width="5.7109375" style="12" customWidth="1"/>
    <col min="117" max="117" width="5.85546875" style="12" customWidth="1"/>
    <col min="118" max="118" width="5.42578125" style="12" customWidth="1"/>
    <col min="119" max="119" width="4.5703125" style="12" customWidth="1"/>
    <col min="120" max="120" width="4.7109375" style="12" customWidth="1"/>
    <col min="121" max="121" width="5.42578125" style="12" customWidth="1"/>
    <col min="122" max="122" width="5.7109375" style="12" customWidth="1"/>
    <col min="123" max="123" width="5.85546875" style="12" customWidth="1"/>
    <col min="124" max="125" width="5.42578125" style="12" customWidth="1"/>
    <col min="126" max="126" width="4.42578125" style="12" customWidth="1"/>
    <col min="127" max="127" width="5.42578125" style="12" customWidth="1"/>
    <col min="128" max="16384" width="9.140625" style="12"/>
  </cols>
  <sheetData>
    <row r="1" spans="1:127" ht="45" customHeight="1">
      <c r="A1" s="56"/>
      <c r="B1" s="253" t="s">
        <v>159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25"/>
      <c r="BE1" s="25"/>
      <c r="BF1" s="25"/>
      <c r="BG1" s="64"/>
      <c r="BH1" s="64"/>
      <c r="BI1" s="58"/>
      <c r="BJ1" s="25"/>
      <c r="BK1" s="25"/>
      <c r="BL1" s="25"/>
      <c r="BM1" s="64"/>
      <c r="BN1" s="64"/>
      <c r="BO1" s="58"/>
      <c r="BP1" s="25"/>
      <c r="BQ1" s="25"/>
      <c r="BR1" s="25"/>
      <c r="BS1" s="64"/>
      <c r="BT1" s="64"/>
      <c r="BU1" s="58"/>
      <c r="BV1" s="25"/>
      <c r="BW1" s="25"/>
      <c r="BX1" s="25"/>
      <c r="BY1" s="64"/>
      <c r="BZ1" s="64"/>
      <c r="CA1" s="58"/>
      <c r="CB1" s="25"/>
      <c r="CC1" s="25"/>
      <c r="CD1" s="25"/>
      <c r="CE1" s="64"/>
      <c r="CF1" s="64"/>
      <c r="CG1" s="58"/>
      <c r="CH1" s="25"/>
      <c r="CI1" s="25"/>
      <c r="CJ1" s="25"/>
      <c r="CK1" s="64"/>
      <c r="CL1" s="64"/>
      <c r="CM1" s="58"/>
      <c r="CN1" s="25"/>
      <c r="CO1" s="25"/>
      <c r="CP1" s="25"/>
      <c r="CQ1" s="64"/>
      <c r="CR1" s="64"/>
      <c r="CS1" s="58"/>
      <c r="CT1" s="25"/>
      <c r="CU1" s="25"/>
      <c r="CV1" s="25"/>
      <c r="CW1" s="64"/>
      <c r="CX1" s="64"/>
      <c r="CY1" s="58"/>
      <c r="CZ1" s="25"/>
      <c r="DA1" s="25"/>
      <c r="DB1" s="25"/>
      <c r="DC1" s="64"/>
      <c r="DD1" s="64"/>
      <c r="DE1" s="58"/>
      <c r="DF1" s="63"/>
      <c r="DG1" s="63"/>
      <c r="DH1" s="63"/>
      <c r="DI1" s="63"/>
      <c r="DJ1" s="63"/>
      <c r="DK1" s="63"/>
      <c r="DL1" s="25"/>
      <c r="DM1" s="25"/>
      <c r="DN1" s="25"/>
      <c r="DO1" s="57"/>
      <c r="DP1" s="57"/>
      <c r="DQ1" s="58"/>
      <c r="DR1" s="25"/>
      <c r="DS1" s="25"/>
      <c r="DT1" s="25"/>
      <c r="DU1" s="57"/>
      <c r="DV1" s="57"/>
      <c r="DW1" s="58"/>
    </row>
    <row r="2" spans="1:127" ht="25.5" customHeight="1">
      <c r="A2" s="53"/>
      <c r="B2" s="247" t="s">
        <v>25</v>
      </c>
      <c r="C2" s="247"/>
      <c r="D2" s="247"/>
      <c r="E2" s="247"/>
      <c r="F2" s="254" t="s">
        <v>120</v>
      </c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G2" s="61"/>
      <c r="BH2" s="61"/>
      <c r="BI2" s="49"/>
      <c r="BM2" s="61"/>
      <c r="BN2" s="61"/>
      <c r="BO2" s="49"/>
      <c r="BS2" s="61"/>
      <c r="BT2" s="61"/>
      <c r="BU2" s="49"/>
      <c r="BY2" s="61"/>
      <c r="BZ2" s="61"/>
      <c r="CA2" s="49"/>
      <c r="CE2" s="61"/>
      <c r="CF2" s="61"/>
      <c r="CG2" s="49"/>
      <c r="CK2" s="61"/>
      <c r="CL2" s="61"/>
      <c r="CM2" s="49"/>
      <c r="CQ2" s="61"/>
      <c r="CR2" s="61"/>
      <c r="CS2" s="49"/>
      <c r="CW2" s="61"/>
      <c r="CX2" s="61"/>
      <c r="CY2" s="49"/>
      <c r="DC2" s="61"/>
      <c r="DD2" s="61"/>
      <c r="DE2" s="49"/>
      <c r="DF2" s="62"/>
      <c r="DG2" s="62"/>
      <c r="DH2" s="62"/>
      <c r="DI2" s="62"/>
      <c r="DJ2" s="62"/>
      <c r="DK2" s="62"/>
      <c r="DO2" s="45"/>
      <c r="DP2" s="45"/>
      <c r="DQ2" s="49"/>
      <c r="DU2" s="45"/>
      <c r="DV2" s="45"/>
      <c r="DW2" s="49"/>
    </row>
    <row r="3" spans="1:127" ht="48" customHeight="1">
      <c r="A3" s="238"/>
      <c r="B3" s="241" t="s">
        <v>20</v>
      </c>
      <c r="C3" s="242"/>
      <c r="D3" s="242"/>
      <c r="E3" s="242"/>
      <c r="F3" s="242"/>
      <c r="G3" s="243"/>
      <c r="H3" s="244" t="s">
        <v>110</v>
      </c>
      <c r="I3" s="245"/>
      <c r="J3" s="245"/>
      <c r="K3" s="245"/>
      <c r="L3" s="245"/>
      <c r="M3" s="246"/>
      <c r="N3" s="214" t="s">
        <v>111</v>
      </c>
      <c r="O3" s="215"/>
      <c r="P3" s="215"/>
      <c r="Q3" s="215"/>
      <c r="R3" s="215"/>
      <c r="S3" s="216"/>
      <c r="T3" s="222" t="s">
        <v>122</v>
      </c>
      <c r="U3" s="223"/>
      <c r="V3" s="223"/>
      <c r="W3" s="223"/>
      <c r="X3" s="223"/>
      <c r="Y3" s="224"/>
      <c r="Z3" s="222" t="s">
        <v>123</v>
      </c>
      <c r="AA3" s="223"/>
      <c r="AB3" s="223"/>
      <c r="AC3" s="223"/>
      <c r="AD3" s="223"/>
      <c r="AE3" s="252"/>
      <c r="AF3" s="248" t="s">
        <v>124</v>
      </c>
      <c r="AG3" s="249"/>
      <c r="AH3" s="249"/>
      <c r="AI3" s="249"/>
      <c r="AJ3" s="249"/>
      <c r="AK3" s="251"/>
      <c r="AL3" s="248" t="s">
        <v>125</v>
      </c>
      <c r="AM3" s="249"/>
      <c r="AN3" s="249"/>
      <c r="AO3" s="249"/>
      <c r="AP3" s="249"/>
      <c r="AQ3" s="251"/>
      <c r="AR3" s="248" t="s">
        <v>126</v>
      </c>
      <c r="AS3" s="249"/>
      <c r="AT3" s="249"/>
      <c r="AU3" s="249"/>
      <c r="AV3" s="249"/>
      <c r="AW3" s="250"/>
      <c r="AX3" s="248" t="s">
        <v>127</v>
      </c>
      <c r="AY3" s="249"/>
      <c r="AZ3" s="249"/>
      <c r="BA3" s="249"/>
      <c r="BB3" s="249"/>
      <c r="BC3" s="250"/>
      <c r="BD3" s="222" t="s">
        <v>128</v>
      </c>
      <c r="BE3" s="223"/>
      <c r="BF3" s="223"/>
      <c r="BG3" s="223"/>
      <c r="BH3" s="223"/>
      <c r="BI3" s="224"/>
      <c r="BJ3" s="248" t="s">
        <v>129</v>
      </c>
      <c r="BK3" s="249"/>
      <c r="BL3" s="249"/>
      <c r="BM3" s="249"/>
      <c r="BN3" s="249"/>
      <c r="BO3" s="251"/>
      <c r="BP3" s="222" t="s">
        <v>130</v>
      </c>
      <c r="BQ3" s="223"/>
      <c r="BR3" s="223"/>
      <c r="BS3" s="223"/>
      <c r="BT3" s="223"/>
      <c r="BU3" s="224"/>
      <c r="BV3" s="248" t="s">
        <v>131</v>
      </c>
      <c r="BW3" s="249"/>
      <c r="BX3" s="249"/>
      <c r="BY3" s="249"/>
      <c r="BZ3" s="249"/>
      <c r="CA3" s="251"/>
      <c r="CB3" s="248" t="s">
        <v>132</v>
      </c>
      <c r="CC3" s="249"/>
      <c r="CD3" s="249"/>
      <c r="CE3" s="249"/>
      <c r="CF3" s="249"/>
      <c r="CG3" s="251"/>
      <c r="CH3" s="222" t="s">
        <v>133</v>
      </c>
      <c r="CI3" s="223"/>
      <c r="CJ3" s="223"/>
      <c r="CK3" s="223"/>
      <c r="CL3" s="223"/>
      <c r="CM3" s="224"/>
      <c r="CN3" s="222" t="s">
        <v>134</v>
      </c>
      <c r="CO3" s="223"/>
      <c r="CP3" s="223"/>
      <c r="CQ3" s="223"/>
      <c r="CR3" s="223"/>
      <c r="CS3" s="224"/>
      <c r="CT3" s="248" t="s">
        <v>135</v>
      </c>
      <c r="CU3" s="249"/>
      <c r="CV3" s="249"/>
      <c r="CW3" s="249"/>
      <c r="CX3" s="249"/>
      <c r="CY3" s="251"/>
      <c r="CZ3" s="248" t="s">
        <v>136</v>
      </c>
      <c r="DA3" s="249"/>
      <c r="DB3" s="249"/>
      <c r="DC3" s="249"/>
      <c r="DD3" s="249"/>
      <c r="DE3" s="251"/>
      <c r="DF3" s="222" t="s">
        <v>137</v>
      </c>
      <c r="DG3" s="223"/>
      <c r="DH3" s="223"/>
      <c r="DI3" s="223"/>
      <c r="DJ3" s="223"/>
      <c r="DK3" s="224"/>
      <c r="DL3" s="248" t="s">
        <v>138</v>
      </c>
      <c r="DM3" s="249"/>
      <c r="DN3" s="249"/>
      <c r="DO3" s="249"/>
      <c r="DP3" s="249"/>
      <c r="DQ3" s="251"/>
      <c r="DR3" s="222" t="s">
        <v>139</v>
      </c>
      <c r="DS3" s="223"/>
      <c r="DT3" s="223"/>
      <c r="DU3" s="223"/>
      <c r="DV3" s="223"/>
      <c r="DW3" s="224"/>
    </row>
    <row r="4" spans="1:127" s="13" customFormat="1" ht="30" customHeight="1">
      <c r="A4" s="238"/>
      <c r="B4" s="212" t="s">
        <v>33</v>
      </c>
      <c r="C4" s="217" t="s">
        <v>34</v>
      </c>
      <c r="D4" s="218"/>
      <c r="E4" s="218"/>
      <c r="F4" s="218"/>
      <c r="G4" s="219"/>
      <c r="H4" s="212" t="s">
        <v>33</v>
      </c>
      <c r="I4" s="217" t="s">
        <v>34</v>
      </c>
      <c r="J4" s="218"/>
      <c r="K4" s="218"/>
      <c r="L4" s="218"/>
      <c r="M4" s="219"/>
      <c r="N4" s="212" t="s">
        <v>33</v>
      </c>
      <c r="O4" s="217" t="s">
        <v>34</v>
      </c>
      <c r="P4" s="218"/>
      <c r="Q4" s="218"/>
      <c r="R4" s="218"/>
      <c r="S4" s="219"/>
      <c r="T4" s="212" t="s">
        <v>33</v>
      </c>
      <c r="U4" s="217" t="s">
        <v>34</v>
      </c>
      <c r="V4" s="218"/>
      <c r="W4" s="218"/>
      <c r="X4" s="218"/>
      <c r="Y4" s="219"/>
      <c r="Z4" s="212" t="s">
        <v>33</v>
      </c>
      <c r="AA4" s="217" t="s">
        <v>34</v>
      </c>
      <c r="AB4" s="218"/>
      <c r="AC4" s="218"/>
      <c r="AD4" s="218"/>
      <c r="AE4" s="219"/>
      <c r="AF4" s="212" t="s">
        <v>33</v>
      </c>
      <c r="AG4" s="217" t="s">
        <v>34</v>
      </c>
      <c r="AH4" s="218"/>
      <c r="AI4" s="218"/>
      <c r="AJ4" s="218"/>
      <c r="AK4" s="219"/>
      <c r="AL4" s="212" t="s">
        <v>33</v>
      </c>
      <c r="AM4" s="217" t="s">
        <v>34</v>
      </c>
      <c r="AN4" s="218"/>
      <c r="AO4" s="218"/>
      <c r="AP4" s="218"/>
      <c r="AQ4" s="219"/>
      <c r="AR4" s="212" t="s">
        <v>33</v>
      </c>
      <c r="AS4" s="217" t="s">
        <v>34</v>
      </c>
      <c r="AT4" s="218"/>
      <c r="AU4" s="218"/>
      <c r="AV4" s="218"/>
      <c r="AW4" s="219"/>
      <c r="AX4" s="212" t="s">
        <v>33</v>
      </c>
      <c r="AY4" s="217" t="s">
        <v>34</v>
      </c>
      <c r="AZ4" s="218"/>
      <c r="BA4" s="218"/>
      <c r="BB4" s="218"/>
      <c r="BC4" s="219"/>
      <c r="BD4" s="212" t="s">
        <v>33</v>
      </c>
      <c r="BE4" s="217" t="s">
        <v>34</v>
      </c>
      <c r="BF4" s="218"/>
      <c r="BG4" s="218"/>
      <c r="BH4" s="218"/>
      <c r="BI4" s="219"/>
      <c r="BJ4" s="212" t="s">
        <v>33</v>
      </c>
      <c r="BK4" s="217" t="s">
        <v>34</v>
      </c>
      <c r="BL4" s="218"/>
      <c r="BM4" s="218"/>
      <c r="BN4" s="218"/>
      <c r="BO4" s="219"/>
      <c r="BP4" s="212" t="s">
        <v>33</v>
      </c>
      <c r="BQ4" s="217" t="s">
        <v>34</v>
      </c>
      <c r="BR4" s="218"/>
      <c r="BS4" s="218"/>
      <c r="BT4" s="218"/>
      <c r="BU4" s="219"/>
      <c r="BV4" s="212" t="s">
        <v>33</v>
      </c>
      <c r="BW4" s="217" t="s">
        <v>34</v>
      </c>
      <c r="BX4" s="218"/>
      <c r="BY4" s="218"/>
      <c r="BZ4" s="218"/>
      <c r="CA4" s="219"/>
      <c r="CB4" s="212" t="s">
        <v>33</v>
      </c>
      <c r="CC4" s="217" t="s">
        <v>34</v>
      </c>
      <c r="CD4" s="218"/>
      <c r="CE4" s="218"/>
      <c r="CF4" s="218"/>
      <c r="CG4" s="219"/>
      <c r="CH4" s="212" t="s">
        <v>33</v>
      </c>
      <c r="CI4" s="217" t="s">
        <v>34</v>
      </c>
      <c r="CJ4" s="218"/>
      <c r="CK4" s="218"/>
      <c r="CL4" s="218"/>
      <c r="CM4" s="219"/>
      <c r="CN4" s="212" t="s">
        <v>33</v>
      </c>
      <c r="CO4" s="217" t="s">
        <v>34</v>
      </c>
      <c r="CP4" s="218"/>
      <c r="CQ4" s="218"/>
      <c r="CR4" s="218"/>
      <c r="CS4" s="219"/>
      <c r="CT4" s="212" t="s">
        <v>33</v>
      </c>
      <c r="CU4" s="217" t="s">
        <v>34</v>
      </c>
      <c r="CV4" s="218"/>
      <c r="CW4" s="218"/>
      <c r="CX4" s="218"/>
      <c r="CY4" s="219"/>
      <c r="CZ4" s="212" t="s">
        <v>33</v>
      </c>
      <c r="DA4" s="217" t="s">
        <v>34</v>
      </c>
      <c r="DB4" s="218"/>
      <c r="DC4" s="218"/>
      <c r="DD4" s="218"/>
      <c r="DE4" s="219"/>
      <c r="DF4" s="212" t="s">
        <v>33</v>
      </c>
      <c r="DG4" s="217" t="s">
        <v>34</v>
      </c>
      <c r="DH4" s="218"/>
      <c r="DI4" s="218"/>
      <c r="DJ4" s="218"/>
      <c r="DK4" s="219"/>
      <c r="DL4" s="212" t="s">
        <v>33</v>
      </c>
      <c r="DM4" s="217" t="s">
        <v>34</v>
      </c>
      <c r="DN4" s="218"/>
      <c r="DO4" s="218"/>
      <c r="DP4" s="218"/>
      <c r="DQ4" s="219"/>
      <c r="DR4" s="212" t="s">
        <v>33</v>
      </c>
      <c r="DS4" s="217" t="s">
        <v>34</v>
      </c>
      <c r="DT4" s="218"/>
      <c r="DU4" s="218"/>
      <c r="DV4" s="218"/>
      <c r="DW4" s="219"/>
    </row>
    <row r="5" spans="1:127" ht="87.75" customHeight="1">
      <c r="A5" s="238"/>
      <c r="B5" s="213"/>
      <c r="C5" s="15" t="s">
        <v>35</v>
      </c>
      <c r="D5" s="14" t="s">
        <v>36</v>
      </c>
      <c r="E5" s="14" t="s">
        <v>112</v>
      </c>
      <c r="F5" s="14" t="s">
        <v>37</v>
      </c>
      <c r="G5" s="14" t="s">
        <v>113</v>
      </c>
      <c r="H5" s="213"/>
      <c r="I5" s="15" t="s">
        <v>35</v>
      </c>
      <c r="J5" s="14" t="s">
        <v>36</v>
      </c>
      <c r="K5" s="14" t="s">
        <v>112</v>
      </c>
      <c r="L5" s="14" t="s">
        <v>37</v>
      </c>
      <c r="M5" s="14" t="s">
        <v>113</v>
      </c>
      <c r="N5" s="213"/>
      <c r="O5" s="15" t="s">
        <v>35</v>
      </c>
      <c r="P5" s="14" t="s">
        <v>36</v>
      </c>
      <c r="Q5" s="14" t="s">
        <v>112</v>
      </c>
      <c r="R5" s="14" t="s">
        <v>37</v>
      </c>
      <c r="S5" s="14" t="s">
        <v>113</v>
      </c>
      <c r="T5" s="213"/>
      <c r="U5" s="15" t="s">
        <v>35</v>
      </c>
      <c r="V5" s="14" t="s">
        <v>36</v>
      </c>
      <c r="W5" s="14" t="s">
        <v>112</v>
      </c>
      <c r="X5" s="14" t="s">
        <v>37</v>
      </c>
      <c r="Y5" s="14" t="s">
        <v>113</v>
      </c>
      <c r="Z5" s="213"/>
      <c r="AA5" s="15" t="s">
        <v>35</v>
      </c>
      <c r="AB5" s="14" t="s">
        <v>36</v>
      </c>
      <c r="AC5" s="14" t="s">
        <v>112</v>
      </c>
      <c r="AD5" s="14" t="s">
        <v>37</v>
      </c>
      <c r="AE5" s="14" t="s">
        <v>113</v>
      </c>
      <c r="AF5" s="213"/>
      <c r="AG5" s="15" t="s">
        <v>35</v>
      </c>
      <c r="AH5" s="14" t="s">
        <v>36</v>
      </c>
      <c r="AI5" s="14" t="s">
        <v>112</v>
      </c>
      <c r="AJ5" s="14" t="s">
        <v>37</v>
      </c>
      <c r="AK5" s="14" t="s">
        <v>113</v>
      </c>
      <c r="AL5" s="213"/>
      <c r="AM5" s="15" t="s">
        <v>35</v>
      </c>
      <c r="AN5" s="14" t="s">
        <v>36</v>
      </c>
      <c r="AO5" s="14" t="s">
        <v>112</v>
      </c>
      <c r="AP5" s="14" t="s">
        <v>37</v>
      </c>
      <c r="AQ5" s="14" t="s">
        <v>113</v>
      </c>
      <c r="AR5" s="213"/>
      <c r="AS5" s="15" t="s">
        <v>35</v>
      </c>
      <c r="AT5" s="14" t="s">
        <v>36</v>
      </c>
      <c r="AU5" s="14" t="s">
        <v>112</v>
      </c>
      <c r="AV5" s="14" t="s">
        <v>37</v>
      </c>
      <c r="AW5" s="14" t="s">
        <v>113</v>
      </c>
      <c r="AX5" s="213"/>
      <c r="AY5" s="15" t="s">
        <v>35</v>
      </c>
      <c r="AZ5" s="14" t="s">
        <v>36</v>
      </c>
      <c r="BA5" s="14" t="s">
        <v>112</v>
      </c>
      <c r="BB5" s="14" t="s">
        <v>37</v>
      </c>
      <c r="BC5" s="14" t="s">
        <v>113</v>
      </c>
      <c r="BD5" s="213"/>
      <c r="BE5" s="15" t="s">
        <v>35</v>
      </c>
      <c r="BF5" s="14" t="s">
        <v>36</v>
      </c>
      <c r="BG5" s="14" t="s">
        <v>112</v>
      </c>
      <c r="BH5" s="14" t="s">
        <v>37</v>
      </c>
      <c r="BI5" s="14" t="s">
        <v>113</v>
      </c>
      <c r="BJ5" s="213"/>
      <c r="BK5" s="15" t="s">
        <v>35</v>
      </c>
      <c r="BL5" s="14" t="s">
        <v>36</v>
      </c>
      <c r="BM5" s="14" t="s">
        <v>112</v>
      </c>
      <c r="BN5" s="14" t="s">
        <v>37</v>
      </c>
      <c r="BO5" s="14" t="s">
        <v>113</v>
      </c>
      <c r="BP5" s="213"/>
      <c r="BQ5" s="15" t="s">
        <v>35</v>
      </c>
      <c r="BR5" s="14" t="s">
        <v>36</v>
      </c>
      <c r="BS5" s="14" t="s">
        <v>112</v>
      </c>
      <c r="BT5" s="14" t="s">
        <v>37</v>
      </c>
      <c r="BU5" s="14" t="s">
        <v>113</v>
      </c>
      <c r="BV5" s="213"/>
      <c r="BW5" s="15" t="s">
        <v>35</v>
      </c>
      <c r="BX5" s="14" t="s">
        <v>36</v>
      </c>
      <c r="BY5" s="14" t="s">
        <v>112</v>
      </c>
      <c r="BZ5" s="14" t="s">
        <v>37</v>
      </c>
      <c r="CA5" s="14" t="s">
        <v>113</v>
      </c>
      <c r="CB5" s="213"/>
      <c r="CC5" s="15" t="s">
        <v>35</v>
      </c>
      <c r="CD5" s="14" t="s">
        <v>36</v>
      </c>
      <c r="CE5" s="14" t="s">
        <v>112</v>
      </c>
      <c r="CF5" s="14" t="s">
        <v>37</v>
      </c>
      <c r="CG5" s="14" t="s">
        <v>113</v>
      </c>
      <c r="CH5" s="213"/>
      <c r="CI5" s="15" t="s">
        <v>35</v>
      </c>
      <c r="CJ5" s="14" t="s">
        <v>36</v>
      </c>
      <c r="CK5" s="14" t="s">
        <v>112</v>
      </c>
      <c r="CL5" s="14" t="s">
        <v>37</v>
      </c>
      <c r="CM5" s="14" t="s">
        <v>113</v>
      </c>
      <c r="CN5" s="213"/>
      <c r="CO5" s="15" t="s">
        <v>35</v>
      </c>
      <c r="CP5" s="14" t="s">
        <v>36</v>
      </c>
      <c r="CQ5" s="14" t="s">
        <v>112</v>
      </c>
      <c r="CR5" s="14" t="s">
        <v>37</v>
      </c>
      <c r="CS5" s="14" t="s">
        <v>113</v>
      </c>
      <c r="CT5" s="213"/>
      <c r="CU5" s="15" t="s">
        <v>35</v>
      </c>
      <c r="CV5" s="14" t="s">
        <v>36</v>
      </c>
      <c r="CW5" s="14" t="s">
        <v>112</v>
      </c>
      <c r="CX5" s="14" t="s">
        <v>37</v>
      </c>
      <c r="CY5" s="14" t="s">
        <v>113</v>
      </c>
      <c r="CZ5" s="213"/>
      <c r="DA5" s="15" t="s">
        <v>35</v>
      </c>
      <c r="DB5" s="14" t="s">
        <v>36</v>
      </c>
      <c r="DC5" s="14" t="s">
        <v>112</v>
      </c>
      <c r="DD5" s="14" t="s">
        <v>37</v>
      </c>
      <c r="DE5" s="14" t="s">
        <v>113</v>
      </c>
      <c r="DF5" s="213"/>
      <c r="DG5" s="15" t="s">
        <v>35</v>
      </c>
      <c r="DH5" s="14" t="s">
        <v>36</v>
      </c>
      <c r="DI5" s="14" t="s">
        <v>112</v>
      </c>
      <c r="DJ5" s="14" t="s">
        <v>37</v>
      </c>
      <c r="DK5" s="14" t="s">
        <v>113</v>
      </c>
      <c r="DL5" s="213"/>
      <c r="DM5" s="15" t="s">
        <v>35</v>
      </c>
      <c r="DN5" s="14" t="s">
        <v>36</v>
      </c>
      <c r="DO5" s="14" t="s">
        <v>112</v>
      </c>
      <c r="DP5" s="14" t="s">
        <v>37</v>
      </c>
      <c r="DQ5" s="14" t="s">
        <v>113</v>
      </c>
      <c r="DR5" s="213"/>
      <c r="DS5" s="15" t="s">
        <v>35</v>
      </c>
      <c r="DT5" s="14" t="s">
        <v>36</v>
      </c>
      <c r="DU5" s="14" t="s">
        <v>112</v>
      </c>
      <c r="DV5" s="14" t="s">
        <v>37</v>
      </c>
      <c r="DW5" s="14" t="s">
        <v>113</v>
      </c>
    </row>
    <row r="6" spans="1:127" ht="15.75">
      <c r="A6" s="16" t="s">
        <v>38</v>
      </c>
      <c r="B6" s="66">
        <f>H6+N6</f>
        <v>17</v>
      </c>
      <c r="C6" s="18">
        <f>D6+F6+E6+G6</f>
        <v>189</v>
      </c>
      <c r="D6" s="18">
        <f>J6+P6</f>
        <v>187</v>
      </c>
      <c r="E6" s="18">
        <f t="shared" ref="E6:G6" si="0">K6+Q6</f>
        <v>0</v>
      </c>
      <c r="F6" s="18">
        <f t="shared" si="0"/>
        <v>2</v>
      </c>
      <c r="G6" s="18">
        <f t="shared" si="0"/>
        <v>0</v>
      </c>
      <c r="H6" s="17">
        <f>T6+AF6+AL6</f>
        <v>4</v>
      </c>
      <c r="I6" s="18">
        <f>J6+L6+K6+M6</f>
        <v>91</v>
      </c>
      <c r="J6" s="18">
        <f>V6+AH6+AN6</f>
        <v>91</v>
      </c>
      <c r="K6" s="18">
        <f t="shared" ref="K6:M6" si="1">W6+AI6+AO6</f>
        <v>0</v>
      </c>
      <c r="L6" s="18">
        <f t="shared" si="1"/>
        <v>0</v>
      </c>
      <c r="M6" s="18">
        <f t="shared" si="1"/>
        <v>0</v>
      </c>
      <c r="N6" s="17">
        <f>Z6+AR6+AX6+BD6+BJ6+BP6+BV6+CB6+CH6+CN6+CT6+CZ6+DF6+DL6+DR6</f>
        <v>13</v>
      </c>
      <c r="O6" s="18">
        <f>P6+R6+Q6+S6</f>
        <v>98</v>
      </c>
      <c r="P6" s="18">
        <f>AB6+AT6+AZ6+BF6+BL6+BR6+BX6+CD6+CJ6+CP6+CV6+DB6+DH6+DN6+DT6</f>
        <v>96</v>
      </c>
      <c r="Q6" s="18">
        <f t="shared" ref="Q6:S6" si="2">AC6+AU6+BA6+BG6+BM6+BS6+BY6+CE6+CK6+CQ6+CW6+DC6+DI6+DO6+DU6</f>
        <v>0</v>
      </c>
      <c r="R6" s="18">
        <f t="shared" si="2"/>
        <v>2</v>
      </c>
      <c r="S6" s="18">
        <f t="shared" si="2"/>
        <v>0</v>
      </c>
      <c r="T6" s="17">
        <v>3</v>
      </c>
      <c r="U6" s="18">
        <f>V6+X6+W6+Y6</f>
        <v>69</v>
      </c>
      <c r="V6" s="18">
        <v>69</v>
      </c>
      <c r="W6" s="18"/>
      <c r="X6" s="18"/>
      <c r="Y6" s="54"/>
      <c r="Z6" s="17">
        <v>1</v>
      </c>
      <c r="AA6" s="18">
        <f>AB6+AD6+AC6+AE6</f>
        <v>4</v>
      </c>
      <c r="AB6" s="18">
        <v>4</v>
      </c>
      <c r="AC6" s="18"/>
      <c r="AD6" s="18"/>
      <c r="AE6" s="54"/>
      <c r="AF6" s="17">
        <v>1</v>
      </c>
      <c r="AG6" s="18">
        <f>AH6+AJ6+AI6+AK6</f>
        <v>22</v>
      </c>
      <c r="AH6" s="18">
        <v>22</v>
      </c>
      <c r="AI6" s="18"/>
      <c r="AJ6" s="18"/>
      <c r="AK6" s="54"/>
      <c r="AL6" s="17"/>
      <c r="AM6" s="18">
        <f>AN6+AP6+AO6+AQ6</f>
        <v>0</v>
      </c>
      <c r="AN6" s="18"/>
      <c r="AO6" s="18"/>
      <c r="AP6" s="18"/>
      <c r="AQ6" s="54"/>
      <c r="AR6" s="17">
        <v>1</v>
      </c>
      <c r="AS6" s="18">
        <f>AT6+AV6+AU6+AW6</f>
        <v>6</v>
      </c>
      <c r="AT6" s="18">
        <v>6</v>
      </c>
      <c r="AU6" s="18"/>
      <c r="AV6" s="18"/>
      <c r="AW6" s="54"/>
      <c r="AX6" s="17">
        <v>1</v>
      </c>
      <c r="AY6" s="18">
        <f>AZ6+BB6+BA6+BC6</f>
        <v>10</v>
      </c>
      <c r="AZ6" s="18">
        <v>10</v>
      </c>
      <c r="BA6" s="18"/>
      <c r="BB6" s="18"/>
      <c r="BC6" s="54"/>
      <c r="BD6" s="17">
        <v>1</v>
      </c>
      <c r="BE6" s="18">
        <f>BF6+BH6+BG6+BI6</f>
        <v>9</v>
      </c>
      <c r="BF6" s="18">
        <v>9</v>
      </c>
      <c r="BG6" s="18"/>
      <c r="BH6" s="18"/>
      <c r="BI6" s="54"/>
      <c r="BJ6" s="17">
        <v>1</v>
      </c>
      <c r="BK6" s="18">
        <f>BL6+BN6+BM6+BO6</f>
        <v>13</v>
      </c>
      <c r="BL6" s="18">
        <v>13</v>
      </c>
      <c r="BM6" s="18"/>
      <c r="BN6" s="18"/>
      <c r="BO6" s="54"/>
      <c r="BP6" s="17">
        <v>1</v>
      </c>
      <c r="BQ6" s="18">
        <f>BR6+BT6+BS6+BU6</f>
        <v>12</v>
      </c>
      <c r="BR6" s="18">
        <v>11</v>
      </c>
      <c r="BS6" s="18"/>
      <c r="BT6" s="18">
        <v>1</v>
      </c>
      <c r="BU6" s="54"/>
      <c r="BV6" s="17">
        <v>1</v>
      </c>
      <c r="BW6" s="18">
        <f>BX6+BZ6+BY6+CA6</f>
        <v>5</v>
      </c>
      <c r="BX6" s="18">
        <v>5</v>
      </c>
      <c r="BY6" s="18"/>
      <c r="BZ6" s="18"/>
      <c r="CA6" s="54"/>
      <c r="CB6" s="17">
        <v>1</v>
      </c>
      <c r="CC6" s="18">
        <f>CD6+CF6+CE6+CG6</f>
        <v>2</v>
      </c>
      <c r="CD6" s="18">
        <v>2</v>
      </c>
      <c r="CE6" s="18"/>
      <c r="CF6" s="18"/>
      <c r="CG6" s="54"/>
      <c r="CH6" s="17">
        <v>1</v>
      </c>
      <c r="CI6" s="18">
        <f>CJ6+CL6+CK6+CM6</f>
        <v>10</v>
      </c>
      <c r="CJ6" s="18">
        <v>9</v>
      </c>
      <c r="CK6" s="18"/>
      <c r="CL6" s="18">
        <v>1</v>
      </c>
      <c r="CM6" s="54"/>
      <c r="CN6" s="17">
        <v>1</v>
      </c>
      <c r="CO6" s="18">
        <f>CP6+CR6+CQ6+CS6</f>
        <v>1</v>
      </c>
      <c r="CP6" s="18">
        <v>1</v>
      </c>
      <c r="CQ6" s="18"/>
      <c r="CR6" s="18"/>
      <c r="CS6" s="54"/>
      <c r="CT6" s="17">
        <v>1</v>
      </c>
      <c r="CU6" s="18">
        <f>CV6+CX6+CW6+CY6</f>
        <v>16</v>
      </c>
      <c r="CV6" s="18">
        <v>16</v>
      </c>
      <c r="CW6" s="18"/>
      <c r="CX6" s="18"/>
      <c r="CY6" s="54"/>
      <c r="CZ6" s="17"/>
      <c r="DA6" s="18">
        <f>DB6+DD6+DC6+DE6</f>
        <v>0</v>
      </c>
      <c r="DB6" s="18"/>
      <c r="DC6" s="18"/>
      <c r="DD6" s="18"/>
      <c r="DE6" s="54"/>
      <c r="DF6" s="17"/>
      <c r="DG6" s="18">
        <f>DH6+DJ6+DI6+DK6</f>
        <v>0</v>
      </c>
      <c r="DH6" s="18"/>
      <c r="DI6" s="18"/>
      <c r="DJ6" s="18"/>
      <c r="DK6" s="54"/>
      <c r="DL6" s="17">
        <v>1</v>
      </c>
      <c r="DM6" s="18">
        <f>DN6+DP6+DO6+DQ6</f>
        <v>7</v>
      </c>
      <c r="DN6" s="18">
        <v>7</v>
      </c>
      <c r="DO6" s="18"/>
      <c r="DP6" s="18"/>
      <c r="DQ6" s="54"/>
      <c r="DR6" s="17">
        <v>1</v>
      </c>
      <c r="DS6" s="18">
        <f>DT6+DV6+DU6+DW6</f>
        <v>3</v>
      </c>
      <c r="DT6" s="18">
        <v>3</v>
      </c>
      <c r="DU6" s="18"/>
      <c r="DV6" s="18"/>
      <c r="DW6" s="54"/>
    </row>
    <row r="7" spans="1:127" ht="15.75">
      <c r="A7" s="16" t="s">
        <v>39</v>
      </c>
      <c r="B7" s="66">
        <f t="shared" ref="B7:B9" si="3">H7+N7</f>
        <v>18</v>
      </c>
      <c r="C7" s="18">
        <f t="shared" ref="C7:C9" si="4">D7+F7+E7+G7</f>
        <v>210</v>
      </c>
      <c r="D7" s="18">
        <f t="shared" ref="D7:D9" si="5">J7+P7</f>
        <v>202</v>
      </c>
      <c r="E7" s="18">
        <f t="shared" ref="E7:E9" si="6">K7+Q7</f>
        <v>0</v>
      </c>
      <c r="F7" s="18">
        <f t="shared" ref="F7:F9" si="7">L7+R7</f>
        <v>5</v>
      </c>
      <c r="G7" s="18">
        <f t="shared" ref="G7:G9" si="8">M7+S7</f>
        <v>3</v>
      </c>
      <c r="H7" s="17">
        <f t="shared" ref="H7:H9" si="9">T7+AF7+AL7</f>
        <v>4</v>
      </c>
      <c r="I7" s="18">
        <f t="shared" ref="I7:I9" si="10">J7+L7+K7+M7</f>
        <v>107</v>
      </c>
      <c r="J7" s="18">
        <f t="shared" ref="J7:J9" si="11">V7+AH7+AN7</f>
        <v>103</v>
      </c>
      <c r="K7" s="18">
        <f t="shared" ref="K7:K9" si="12">W7+AI7+AO7</f>
        <v>0</v>
      </c>
      <c r="L7" s="18">
        <f t="shared" ref="L7:L9" si="13">X7+AJ7+AP7</f>
        <v>3</v>
      </c>
      <c r="M7" s="18">
        <f t="shared" ref="M7:M9" si="14">Y7+AK7+AQ7</f>
        <v>1</v>
      </c>
      <c r="N7" s="17">
        <f t="shared" ref="N7:N9" si="15">Z7+AR7+AX7+BD7+BJ7+BP7+BV7+CB7+CH7+CN7+CT7+CZ7+DF7+DL7+DR7</f>
        <v>14</v>
      </c>
      <c r="O7" s="18">
        <f t="shared" ref="O7:O9" si="16">P7+R7+Q7+S7</f>
        <v>103</v>
      </c>
      <c r="P7" s="18">
        <f t="shared" ref="P7:P9" si="17">AB7+AT7+AZ7+BF7+BL7+BR7+BX7+CD7+CJ7+CP7+CV7+DB7+DH7+DN7+DT7</f>
        <v>99</v>
      </c>
      <c r="Q7" s="18">
        <f t="shared" ref="Q7:Q9" si="18">AC7+AU7+BA7+BG7+BM7+BS7+BY7+CE7+CK7+CQ7+CW7+DC7+DI7+DO7+DU7</f>
        <v>0</v>
      </c>
      <c r="R7" s="18">
        <f t="shared" ref="R7:R9" si="19">AD7+AV7+BB7+BH7+BN7+BT7+BZ7+CF7+CL7+CR7+CX7+DD7+DJ7+DP7+DV7</f>
        <v>2</v>
      </c>
      <c r="S7" s="18">
        <f t="shared" ref="S7:S9" si="20">AE7+AW7+BC7+BI7+BO7+BU7+CA7+CG7+CM7+CS7+CY7+DE7+DK7+DQ7+DW7</f>
        <v>2</v>
      </c>
      <c r="T7" s="17">
        <v>3</v>
      </c>
      <c r="U7" s="18">
        <f t="shared" ref="U7:U9" si="21">V7+X7+W7+Y7</f>
        <v>86</v>
      </c>
      <c r="V7" s="18">
        <v>84</v>
      </c>
      <c r="W7" s="18"/>
      <c r="X7" s="18">
        <v>2</v>
      </c>
      <c r="Y7" s="54"/>
      <c r="Z7" s="17">
        <v>1</v>
      </c>
      <c r="AA7" s="18">
        <f t="shared" ref="AA7:AA9" si="22">AB7+AD7+AC7+AE7</f>
        <v>10</v>
      </c>
      <c r="AB7" s="18">
        <v>10</v>
      </c>
      <c r="AC7" s="18"/>
      <c r="AD7" s="18"/>
      <c r="AE7" s="54"/>
      <c r="AF7" s="17">
        <v>1</v>
      </c>
      <c r="AG7" s="18">
        <f t="shared" ref="AG7:AG9" si="23">AH7+AJ7+AI7+AK7</f>
        <v>21</v>
      </c>
      <c r="AH7" s="18">
        <v>19</v>
      </c>
      <c r="AI7" s="18"/>
      <c r="AJ7" s="18">
        <v>1</v>
      </c>
      <c r="AK7" s="54">
        <v>1</v>
      </c>
      <c r="AL7" s="17"/>
      <c r="AM7" s="18">
        <f t="shared" ref="AM7:AM9" si="24">AN7+AP7+AO7+AQ7</f>
        <v>0</v>
      </c>
      <c r="AN7" s="18"/>
      <c r="AO7" s="18"/>
      <c r="AP7" s="18"/>
      <c r="AQ7" s="54"/>
      <c r="AR7" s="17">
        <v>1</v>
      </c>
      <c r="AS7" s="18">
        <f t="shared" ref="AS7:AS9" si="25">AT7+AV7+AU7+AW7</f>
        <v>6</v>
      </c>
      <c r="AT7" s="18">
        <v>5</v>
      </c>
      <c r="AU7" s="18"/>
      <c r="AV7" s="18">
        <v>1</v>
      </c>
      <c r="AW7" s="54"/>
      <c r="AX7" s="17">
        <v>1</v>
      </c>
      <c r="AY7" s="18">
        <f t="shared" ref="AY7:AY9" si="26">AZ7+BB7+BA7+BC7</f>
        <v>6</v>
      </c>
      <c r="AZ7" s="18">
        <v>6</v>
      </c>
      <c r="BA7" s="18"/>
      <c r="BB7" s="18"/>
      <c r="BC7" s="54"/>
      <c r="BD7" s="17">
        <v>1</v>
      </c>
      <c r="BE7" s="18">
        <f t="shared" ref="BE7:BE9" si="27">BF7+BH7+BG7+BI7</f>
        <v>8</v>
      </c>
      <c r="BF7" s="18">
        <v>8</v>
      </c>
      <c r="BG7" s="18"/>
      <c r="BH7" s="18"/>
      <c r="BI7" s="54"/>
      <c r="BJ7" s="17">
        <v>1</v>
      </c>
      <c r="BK7" s="18">
        <f t="shared" ref="BK7:BK9" si="28">BL7+BN7+BM7+BO7</f>
        <v>10</v>
      </c>
      <c r="BL7" s="18">
        <v>9</v>
      </c>
      <c r="BM7" s="18"/>
      <c r="BN7" s="18"/>
      <c r="BO7" s="54">
        <v>1</v>
      </c>
      <c r="BP7" s="17">
        <v>1</v>
      </c>
      <c r="BQ7" s="18">
        <f t="shared" ref="BQ7:BQ9" si="29">BR7+BT7+BS7+BU7</f>
        <v>14</v>
      </c>
      <c r="BR7" s="18">
        <v>14</v>
      </c>
      <c r="BS7" s="18"/>
      <c r="BT7" s="18"/>
      <c r="BU7" s="54"/>
      <c r="BV7" s="17">
        <v>1</v>
      </c>
      <c r="BW7" s="18">
        <f t="shared" ref="BW7:BW9" si="30">BX7+BZ7+BY7+CA7</f>
        <v>4</v>
      </c>
      <c r="BX7" s="18">
        <v>4</v>
      </c>
      <c r="BY7" s="18"/>
      <c r="BZ7" s="18"/>
      <c r="CA7" s="54"/>
      <c r="CB7" s="17">
        <v>1</v>
      </c>
      <c r="CC7" s="18">
        <f t="shared" ref="CC7:CC9" si="31">CD7+CF7+CE7+CG7</f>
        <v>2</v>
      </c>
      <c r="CD7" s="18">
        <v>2</v>
      </c>
      <c r="CE7" s="18"/>
      <c r="CF7" s="18"/>
      <c r="CG7" s="54"/>
      <c r="CH7" s="17">
        <v>1</v>
      </c>
      <c r="CI7" s="18">
        <f t="shared" ref="CI7:CI9" si="32">CJ7+CL7+CK7+CM7</f>
        <v>14</v>
      </c>
      <c r="CJ7" s="18">
        <v>13</v>
      </c>
      <c r="CK7" s="18"/>
      <c r="CL7" s="18"/>
      <c r="CM7" s="54">
        <v>1</v>
      </c>
      <c r="CN7" s="17">
        <v>1</v>
      </c>
      <c r="CO7" s="18">
        <f t="shared" ref="CO7:CO9" si="33">CP7+CR7+CQ7+CS7</f>
        <v>2</v>
      </c>
      <c r="CP7" s="18">
        <v>2</v>
      </c>
      <c r="CQ7" s="18"/>
      <c r="CR7" s="18"/>
      <c r="CS7" s="54"/>
      <c r="CT7" s="17">
        <v>1</v>
      </c>
      <c r="CU7" s="18">
        <f t="shared" ref="CU7:CU9" si="34">CV7+CX7+CW7+CY7</f>
        <v>17</v>
      </c>
      <c r="CV7" s="18">
        <v>17</v>
      </c>
      <c r="CW7" s="18"/>
      <c r="CX7" s="18"/>
      <c r="CY7" s="54"/>
      <c r="CZ7" s="17">
        <v>1</v>
      </c>
      <c r="DA7" s="18">
        <f t="shared" ref="DA7:DA9" si="35">DB7+DD7+DC7+DE7</f>
        <v>4</v>
      </c>
      <c r="DB7" s="18">
        <v>3</v>
      </c>
      <c r="DC7" s="18"/>
      <c r="DD7" s="18">
        <v>1</v>
      </c>
      <c r="DE7" s="54"/>
      <c r="DF7" s="17"/>
      <c r="DG7" s="18">
        <f t="shared" ref="DG7:DG9" si="36">DH7+DJ7+DI7+DK7</f>
        <v>0</v>
      </c>
      <c r="DH7" s="18"/>
      <c r="DI7" s="18"/>
      <c r="DJ7" s="18"/>
      <c r="DK7" s="54"/>
      <c r="DL7" s="17">
        <v>1</v>
      </c>
      <c r="DM7" s="18">
        <f t="shared" ref="DM7:DM9" si="37">DN7+DP7+DO7+DQ7</f>
        <v>1</v>
      </c>
      <c r="DN7" s="18">
        <v>1</v>
      </c>
      <c r="DO7" s="18"/>
      <c r="DP7" s="18"/>
      <c r="DQ7" s="54"/>
      <c r="DR7" s="17">
        <v>1</v>
      </c>
      <c r="DS7" s="18">
        <f t="shared" ref="DS7:DS9" si="38">DT7+DV7+DU7+DW7</f>
        <v>5</v>
      </c>
      <c r="DT7" s="18">
        <v>5</v>
      </c>
      <c r="DU7" s="18"/>
      <c r="DV7" s="18"/>
      <c r="DW7" s="54"/>
    </row>
    <row r="8" spans="1:127" ht="15.75">
      <c r="A8" s="16" t="s">
        <v>40</v>
      </c>
      <c r="B8" s="66">
        <f t="shared" si="3"/>
        <v>19</v>
      </c>
      <c r="C8" s="18">
        <f t="shared" si="4"/>
        <v>181</v>
      </c>
      <c r="D8" s="18">
        <f t="shared" si="5"/>
        <v>175</v>
      </c>
      <c r="E8" s="18">
        <f t="shared" si="6"/>
        <v>0</v>
      </c>
      <c r="F8" s="18">
        <f t="shared" si="7"/>
        <v>4</v>
      </c>
      <c r="G8" s="18">
        <f t="shared" si="8"/>
        <v>2</v>
      </c>
      <c r="H8" s="17">
        <f t="shared" si="9"/>
        <v>4</v>
      </c>
      <c r="I8" s="18">
        <f t="shared" si="10"/>
        <v>91</v>
      </c>
      <c r="J8" s="18">
        <f t="shared" si="11"/>
        <v>89</v>
      </c>
      <c r="K8" s="18">
        <f t="shared" si="12"/>
        <v>0</v>
      </c>
      <c r="L8" s="18">
        <f t="shared" si="13"/>
        <v>1</v>
      </c>
      <c r="M8" s="18">
        <f t="shared" si="14"/>
        <v>1</v>
      </c>
      <c r="N8" s="17">
        <f t="shared" si="15"/>
        <v>15</v>
      </c>
      <c r="O8" s="18">
        <f t="shared" si="16"/>
        <v>90</v>
      </c>
      <c r="P8" s="18">
        <f t="shared" si="17"/>
        <v>86</v>
      </c>
      <c r="Q8" s="18">
        <f t="shared" si="18"/>
        <v>0</v>
      </c>
      <c r="R8" s="18">
        <f t="shared" si="19"/>
        <v>3</v>
      </c>
      <c r="S8" s="18">
        <f t="shared" si="20"/>
        <v>1</v>
      </c>
      <c r="T8" s="17">
        <v>3</v>
      </c>
      <c r="U8" s="18">
        <f t="shared" si="21"/>
        <v>70</v>
      </c>
      <c r="V8" s="18">
        <v>69</v>
      </c>
      <c r="W8" s="18"/>
      <c r="X8" s="18">
        <v>1</v>
      </c>
      <c r="Y8" s="54"/>
      <c r="Z8" s="17">
        <v>1</v>
      </c>
      <c r="AA8" s="18">
        <f t="shared" si="22"/>
        <v>10</v>
      </c>
      <c r="AB8" s="18">
        <v>9</v>
      </c>
      <c r="AC8" s="18"/>
      <c r="AD8" s="18"/>
      <c r="AE8" s="54">
        <v>1</v>
      </c>
      <c r="AF8" s="17">
        <v>1</v>
      </c>
      <c r="AG8" s="18">
        <f t="shared" si="23"/>
        <v>21</v>
      </c>
      <c r="AH8" s="18">
        <v>20</v>
      </c>
      <c r="AI8" s="18"/>
      <c r="AJ8" s="18"/>
      <c r="AK8" s="54">
        <v>1</v>
      </c>
      <c r="AL8" s="17"/>
      <c r="AM8" s="18">
        <f t="shared" si="24"/>
        <v>0</v>
      </c>
      <c r="AN8" s="18"/>
      <c r="AO8" s="18"/>
      <c r="AP8" s="18"/>
      <c r="AQ8" s="54"/>
      <c r="AR8" s="17">
        <v>1</v>
      </c>
      <c r="AS8" s="18">
        <f t="shared" si="25"/>
        <v>5</v>
      </c>
      <c r="AT8" s="18">
        <v>3</v>
      </c>
      <c r="AU8" s="18"/>
      <c r="AV8" s="18">
        <v>2</v>
      </c>
      <c r="AW8" s="54"/>
      <c r="AX8" s="17">
        <v>1</v>
      </c>
      <c r="AY8" s="18">
        <f t="shared" si="26"/>
        <v>4</v>
      </c>
      <c r="AZ8" s="18">
        <v>4</v>
      </c>
      <c r="BA8" s="18"/>
      <c r="BB8" s="18"/>
      <c r="BC8" s="54"/>
      <c r="BD8" s="17">
        <v>1</v>
      </c>
      <c r="BE8" s="18">
        <f t="shared" si="27"/>
        <v>3</v>
      </c>
      <c r="BF8" s="18">
        <v>3</v>
      </c>
      <c r="BG8" s="18"/>
      <c r="BH8" s="18"/>
      <c r="BI8" s="54"/>
      <c r="BJ8" s="17">
        <v>1</v>
      </c>
      <c r="BK8" s="18">
        <f t="shared" si="28"/>
        <v>16</v>
      </c>
      <c r="BL8" s="18">
        <v>16</v>
      </c>
      <c r="BM8" s="18"/>
      <c r="BN8" s="18"/>
      <c r="BO8" s="54"/>
      <c r="BP8" s="17">
        <v>1</v>
      </c>
      <c r="BQ8" s="18">
        <f t="shared" si="29"/>
        <v>16</v>
      </c>
      <c r="BR8" s="98">
        <v>16</v>
      </c>
      <c r="BS8" s="18"/>
      <c r="BT8" s="18"/>
      <c r="BU8" s="54"/>
      <c r="BV8" s="17">
        <v>1</v>
      </c>
      <c r="BW8" s="18">
        <f t="shared" si="30"/>
        <v>2</v>
      </c>
      <c r="BX8" s="18">
        <v>2</v>
      </c>
      <c r="BY8" s="18"/>
      <c r="BZ8" s="18"/>
      <c r="CA8" s="54"/>
      <c r="CB8" s="17">
        <v>1</v>
      </c>
      <c r="CC8" s="18">
        <f t="shared" si="31"/>
        <v>3</v>
      </c>
      <c r="CD8" s="18">
        <v>3</v>
      </c>
      <c r="CE8" s="18"/>
      <c r="CF8" s="18"/>
      <c r="CG8" s="54"/>
      <c r="CH8" s="17">
        <v>1</v>
      </c>
      <c r="CI8" s="18">
        <f t="shared" si="32"/>
        <v>8</v>
      </c>
      <c r="CJ8" s="18">
        <v>8</v>
      </c>
      <c r="CK8" s="18"/>
      <c r="CL8" s="18"/>
      <c r="CM8" s="54"/>
      <c r="CN8" s="17">
        <v>1</v>
      </c>
      <c r="CO8" s="18">
        <f t="shared" si="33"/>
        <v>3</v>
      </c>
      <c r="CP8" s="18">
        <v>3</v>
      </c>
      <c r="CQ8" s="18"/>
      <c r="CR8" s="18"/>
      <c r="CS8" s="54"/>
      <c r="CT8" s="17">
        <v>1</v>
      </c>
      <c r="CU8" s="18">
        <f t="shared" si="34"/>
        <v>8</v>
      </c>
      <c r="CV8" s="18">
        <v>7</v>
      </c>
      <c r="CW8" s="18"/>
      <c r="CX8" s="18">
        <v>1</v>
      </c>
      <c r="CY8" s="54"/>
      <c r="CZ8" s="17">
        <v>1</v>
      </c>
      <c r="DA8" s="18">
        <f t="shared" si="35"/>
        <v>2</v>
      </c>
      <c r="DB8" s="18">
        <v>2</v>
      </c>
      <c r="DC8" s="18"/>
      <c r="DD8" s="18"/>
      <c r="DE8" s="54"/>
      <c r="DF8" s="17">
        <v>1</v>
      </c>
      <c r="DG8" s="18">
        <f t="shared" si="36"/>
        <v>2</v>
      </c>
      <c r="DH8" s="18">
        <v>2</v>
      </c>
      <c r="DI8" s="18"/>
      <c r="DJ8" s="18"/>
      <c r="DK8" s="54"/>
      <c r="DL8" s="17">
        <v>1</v>
      </c>
      <c r="DM8" s="18">
        <f t="shared" si="37"/>
        <v>6</v>
      </c>
      <c r="DN8" s="18">
        <v>6</v>
      </c>
      <c r="DO8" s="18"/>
      <c r="DP8" s="18"/>
      <c r="DQ8" s="54"/>
      <c r="DR8" s="17">
        <v>1</v>
      </c>
      <c r="DS8" s="18">
        <f t="shared" si="38"/>
        <v>2</v>
      </c>
      <c r="DT8" s="18">
        <v>2</v>
      </c>
      <c r="DU8" s="18"/>
      <c r="DV8" s="18"/>
      <c r="DW8" s="54"/>
    </row>
    <row r="9" spans="1:127" ht="15.75">
      <c r="A9" s="16" t="s">
        <v>41</v>
      </c>
      <c r="B9" s="66">
        <f t="shared" si="3"/>
        <v>19</v>
      </c>
      <c r="C9" s="18">
        <f t="shared" si="4"/>
        <v>200</v>
      </c>
      <c r="D9" s="18">
        <f t="shared" si="5"/>
        <v>180</v>
      </c>
      <c r="E9" s="18">
        <f t="shared" si="6"/>
        <v>0</v>
      </c>
      <c r="F9" s="18">
        <f t="shared" si="7"/>
        <v>14</v>
      </c>
      <c r="G9" s="18">
        <f t="shared" si="8"/>
        <v>6</v>
      </c>
      <c r="H9" s="17">
        <f t="shared" si="9"/>
        <v>4</v>
      </c>
      <c r="I9" s="18">
        <f t="shared" si="10"/>
        <v>88</v>
      </c>
      <c r="J9" s="18">
        <f t="shared" si="11"/>
        <v>79</v>
      </c>
      <c r="K9" s="18">
        <f t="shared" si="12"/>
        <v>0</v>
      </c>
      <c r="L9" s="18">
        <f t="shared" si="13"/>
        <v>7</v>
      </c>
      <c r="M9" s="18">
        <f t="shared" si="14"/>
        <v>2</v>
      </c>
      <c r="N9" s="17">
        <f t="shared" si="15"/>
        <v>15</v>
      </c>
      <c r="O9" s="18">
        <f t="shared" si="16"/>
        <v>112</v>
      </c>
      <c r="P9" s="18">
        <f t="shared" si="17"/>
        <v>101</v>
      </c>
      <c r="Q9" s="18">
        <f t="shared" si="18"/>
        <v>0</v>
      </c>
      <c r="R9" s="18">
        <f t="shared" si="19"/>
        <v>7</v>
      </c>
      <c r="S9" s="18">
        <f t="shared" si="20"/>
        <v>4</v>
      </c>
      <c r="T9" s="17">
        <v>3</v>
      </c>
      <c r="U9" s="18">
        <f t="shared" si="21"/>
        <v>74</v>
      </c>
      <c r="V9" s="18">
        <v>65</v>
      </c>
      <c r="W9" s="18"/>
      <c r="X9" s="18">
        <v>7</v>
      </c>
      <c r="Y9" s="54">
        <v>2</v>
      </c>
      <c r="Z9" s="17">
        <v>1</v>
      </c>
      <c r="AA9" s="18">
        <f t="shared" si="22"/>
        <v>5</v>
      </c>
      <c r="AB9" s="18">
        <v>4</v>
      </c>
      <c r="AC9" s="18"/>
      <c r="AD9" s="18">
        <v>1</v>
      </c>
      <c r="AE9" s="54"/>
      <c r="AF9" s="17">
        <v>1</v>
      </c>
      <c r="AG9" s="18">
        <f t="shared" si="23"/>
        <v>14</v>
      </c>
      <c r="AH9" s="18">
        <v>14</v>
      </c>
      <c r="AI9" s="18"/>
      <c r="AJ9" s="18"/>
      <c r="AK9" s="54"/>
      <c r="AL9" s="17"/>
      <c r="AM9" s="18">
        <f t="shared" si="24"/>
        <v>0</v>
      </c>
      <c r="AN9" s="18"/>
      <c r="AO9" s="18"/>
      <c r="AP9" s="18"/>
      <c r="AQ9" s="54"/>
      <c r="AR9" s="17">
        <v>1</v>
      </c>
      <c r="AS9" s="18">
        <f t="shared" si="25"/>
        <v>4</v>
      </c>
      <c r="AT9" s="18">
        <v>3</v>
      </c>
      <c r="AU9" s="18"/>
      <c r="AV9" s="18">
        <v>1</v>
      </c>
      <c r="AW9" s="54"/>
      <c r="AX9" s="17">
        <v>1</v>
      </c>
      <c r="AY9" s="18">
        <f t="shared" si="26"/>
        <v>2</v>
      </c>
      <c r="AZ9" s="18">
        <v>2</v>
      </c>
      <c r="BA9" s="18"/>
      <c r="BB9" s="18"/>
      <c r="BC9" s="54"/>
      <c r="BD9" s="17">
        <v>1</v>
      </c>
      <c r="BE9" s="18">
        <f t="shared" si="27"/>
        <v>3</v>
      </c>
      <c r="BF9" s="18">
        <v>3</v>
      </c>
      <c r="BG9" s="18"/>
      <c r="BH9" s="18"/>
      <c r="BI9" s="54"/>
      <c r="BJ9" s="17">
        <v>1</v>
      </c>
      <c r="BK9" s="18">
        <f t="shared" si="28"/>
        <v>21</v>
      </c>
      <c r="BL9" s="18">
        <v>19</v>
      </c>
      <c r="BM9" s="18"/>
      <c r="BN9" s="18">
        <v>1</v>
      </c>
      <c r="BO9" s="54">
        <v>1</v>
      </c>
      <c r="BP9" s="17">
        <v>1</v>
      </c>
      <c r="BQ9" s="18">
        <f t="shared" si="29"/>
        <v>10</v>
      </c>
      <c r="BR9" s="18">
        <v>9</v>
      </c>
      <c r="BS9" s="18"/>
      <c r="BT9" s="18">
        <v>1</v>
      </c>
      <c r="BU9" s="54"/>
      <c r="BV9" s="17">
        <v>1</v>
      </c>
      <c r="BW9" s="18">
        <f t="shared" si="30"/>
        <v>8</v>
      </c>
      <c r="BX9" s="18">
        <v>6</v>
      </c>
      <c r="BY9" s="18"/>
      <c r="BZ9" s="18"/>
      <c r="CA9" s="54">
        <v>2</v>
      </c>
      <c r="CB9" s="17">
        <v>1</v>
      </c>
      <c r="CC9" s="18">
        <f t="shared" si="31"/>
        <v>2</v>
      </c>
      <c r="CD9" s="18">
        <v>2</v>
      </c>
      <c r="CE9" s="18"/>
      <c r="CF9" s="18"/>
      <c r="CG9" s="54"/>
      <c r="CH9" s="17">
        <v>1</v>
      </c>
      <c r="CI9" s="18">
        <f t="shared" si="32"/>
        <v>16</v>
      </c>
      <c r="CJ9" s="18">
        <v>15</v>
      </c>
      <c r="CK9" s="18"/>
      <c r="CL9" s="18">
        <v>1</v>
      </c>
      <c r="CM9" s="54"/>
      <c r="CN9" s="17">
        <v>1</v>
      </c>
      <c r="CO9" s="18">
        <f t="shared" si="33"/>
        <v>7</v>
      </c>
      <c r="CP9" s="18">
        <v>7</v>
      </c>
      <c r="CQ9" s="18"/>
      <c r="CR9" s="18"/>
      <c r="CS9" s="54"/>
      <c r="CT9" s="17">
        <v>1</v>
      </c>
      <c r="CU9" s="18">
        <f t="shared" si="34"/>
        <v>21</v>
      </c>
      <c r="CV9" s="18">
        <v>19</v>
      </c>
      <c r="CW9" s="18"/>
      <c r="CX9" s="18">
        <v>1</v>
      </c>
      <c r="CY9" s="54">
        <v>1</v>
      </c>
      <c r="CZ9" s="17">
        <v>1</v>
      </c>
      <c r="DA9" s="18">
        <f t="shared" si="35"/>
        <v>5</v>
      </c>
      <c r="DB9" s="18">
        <v>5</v>
      </c>
      <c r="DC9" s="18"/>
      <c r="DD9" s="18"/>
      <c r="DE9" s="54"/>
      <c r="DF9" s="17">
        <v>1</v>
      </c>
      <c r="DG9" s="18">
        <f t="shared" si="36"/>
        <v>2</v>
      </c>
      <c r="DH9" s="18">
        <v>1</v>
      </c>
      <c r="DI9" s="18"/>
      <c r="DJ9" s="18">
        <v>1</v>
      </c>
      <c r="DK9" s="54"/>
      <c r="DL9" s="17">
        <v>1</v>
      </c>
      <c r="DM9" s="18">
        <f t="shared" si="37"/>
        <v>4</v>
      </c>
      <c r="DN9" s="18">
        <v>4</v>
      </c>
      <c r="DO9" s="18"/>
      <c r="DP9" s="18"/>
      <c r="DQ9" s="54"/>
      <c r="DR9" s="17">
        <v>1</v>
      </c>
      <c r="DS9" s="18">
        <f t="shared" si="38"/>
        <v>2</v>
      </c>
      <c r="DT9" s="18">
        <v>2</v>
      </c>
      <c r="DU9" s="18"/>
      <c r="DV9" s="18"/>
      <c r="DW9" s="54"/>
    </row>
    <row r="10" spans="1:127" s="21" customFormat="1" ht="26.25">
      <c r="A10" s="46" t="s">
        <v>42</v>
      </c>
      <c r="B10" s="19">
        <f>SUM(B6:B9)</f>
        <v>73</v>
      </c>
      <c r="C10" s="210">
        <f t="shared" ref="C10" si="39">SUM(C6:C9)</f>
        <v>780</v>
      </c>
      <c r="D10" s="210">
        <f t="shared" ref="D10:G10" si="40">SUM(D6:D9)</f>
        <v>744</v>
      </c>
      <c r="E10" s="210">
        <f t="shared" si="40"/>
        <v>0</v>
      </c>
      <c r="F10" s="210">
        <f t="shared" si="40"/>
        <v>25</v>
      </c>
      <c r="G10" s="210">
        <f t="shared" si="40"/>
        <v>11</v>
      </c>
      <c r="H10" s="19">
        <f>SUM(H6:H9)</f>
        <v>16</v>
      </c>
      <c r="I10" s="210">
        <f t="shared" ref="I10" si="41">SUM(I6:I9)</f>
        <v>377</v>
      </c>
      <c r="J10" s="210">
        <f t="shared" ref="J10:M10" si="42">SUM(J6:J9)</f>
        <v>362</v>
      </c>
      <c r="K10" s="210">
        <f t="shared" si="42"/>
        <v>0</v>
      </c>
      <c r="L10" s="210">
        <f t="shared" si="42"/>
        <v>11</v>
      </c>
      <c r="M10" s="210">
        <f t="shared" si="42"/>
        <v>4</v>
      </c>
      <c r="N10" s="19">
        <f>SUM(N6:N9)</f>
        <v>57</v>
      </c>
      <c r="O10" s="210">
        <f t="shared" ref="O10:S10" si="43">SUM(O6:O9)</f>
        <v>403</v>
      </c>
      <c r="P10" s="210">
        <f t="shared" si="43"/>
        <v>382</v>
      </c>
      <c r="Q10" s="210">
        <f t="shared" si="43"/>
        <v>0</v>
      </c>
      <c r="R10" s="210">
        <f t="shared" si="43"/>
        <v>14</v>
      </c>
      <c r="S10" s="210">
        <f t="shared" si="43"/>
        <v>7</v>
      </c>
      <c r="T10" s="19">
        <f>SUM(T6:T9)</f>
        <v>12</v>
      </c>
      <c r="U10" s="210">
        <f t="shared" ref="U10:Y10" si="44">SUM(U6:U9)</f>
        <v>299</v>
      </c>
      <c r="V10" s="210">
        <f t="shared" si="44"/>
        <v>287</v>
      </c>
      <c r="W10" s="210">
        <f t="shared" si="44"/>
        <v>0</v>
      </c>
      <c r="X10" s="210">
        <f t="shared" si="44"/>
        <v>10</v>
      </c>
      <c r="Y10" s="210">
        <f t="shared" si="44"/>
        <v>2</v>
      </c>
      <c r="Z10" s="19">
        <f>SUM(Z6:Z9)</f>
        <v>4</v>
      </c>
      <c r="AA10" s="210">
        <f t="shared" ref="AA10:AE10" si="45">SUM(AA6:AA9)</f>
        <v>29</v>
      </c>
      <c r="AB10" s="210">
        <f t="shared" si="45"/>
        <v>27</v>
      </c>
      <c r="AC10" s="210">
        <f t="shared" si="45"/>
        <v>0</v>
      </c>
      <c r="AD10" s="210">
        <f t="shared" si="45"/>
        <v>1</v>
      </c>
      <c r="AE10" s="210">
        <f t="shared" si="45"/>
        <v>1</v>
      </c>
      <c r="AF10" s="19">
        <f>SUM(AF6:AF9)</f>
        <v>4</v>
      </c>
      <c r="AG10" s="210">
        <f t="shared" ref="AG10:AK10" si="46">SUM(AG6:AG9)</f>
        <v>78</v>
      </c>
      <c r="AH10" s="210">
        <f t="shared" si="46"/>
        <v>75</v>
      </c>
      <c r="AI10" s="210">
        <f t="shared" si="46"/>
        <v>0</v>
      </c>
      <c r="AJ10" s="210">
        <f t="shared" si="46"/>
        <v>1</v>
      </c>
      <c r="AK10" s="210">
        <f t="shared" si="46"/>
        <v>2</v>
      </c>
      <c r="AL10" s="19">
        <f>SUM(AL6:AL9)</f>
        <v>0</v>
      </c>
      <c r="AM10" s="210">
        <f t="shared" ref="AM10:AQ10" si="47">SUM(AM6:AM9)</f>
        <v>0</v>
      </c>
      <c r="AN10" s="210">
        <f t="shared" si="47"/>
        <v>0</v>
      </c>
      <c r="AO10" s="210">
        <f t="shared" si="47"/>
        <v>0</v>
      </c>
      <c r="AP10" s="210">
        <f t="shared" si="47"/>
        <v>0</v>
      </c>
      <c r="AQ10" s="210">
        <f t="shared" si="47"/>
        <v>0</v>
      </c>
      <c r="AR10" s="19">
        <f>SUM(AR6:AR9)</f>
        <v>4</v>
      </c>
      <c r="AS10" s="210">
        <f t="shared" ref="AS10:AW10" si="48">SUM(AS6:AS9)</f>
        <v>21</v>
      </c>
      <c r="AT10" s="210">
        <f t="shared" si="48"/>
        <v>17</v>
      </c>
      <c r="AU10" s="210">
        <f t="shared" si="48"/>
        <v>0</v>
      </c>
      <c r="AV10" s="210">
        <f t="shared" si="48"/>
        <v>4</v>
      </c>
      <c r="AW10" s="210">
        <f t="shared" si="48"/>
        <v>0</v>
      </c>
      <c r="AX10" s="19">
        <f>SUM(AX6:AX9)</f>
        <v>4</v>
      </c>
      <c r="AY10" s="210">
        <f t="shared" ref="AY10:BC10" si="49">SUM(AY6:AY9)</f>
        <v>22</v>
      </c>
      <c r="AZ10" s="210">
        <f t="shared" si="49"/>
        <v>22</v>
      </c>
      <c r="BA10" s="210">
        <f t="shared" si="49"/>
        <v>0</v>
      </c>
      <c r="BB10" s="210">
        <f t="shared" si="49"/>
        <v>0</v>
      </c>
      <c r="BC10" s="210">
        <f t="shared" si="49"/>
        <v>0</v>
      </c>
      <c r="BD10" s="19">
        <f>SUM(BD6:BD9)</f>
        <v>4</v>
      </c>
      <c r="BE10" s="210">
        <f t="shared" ref="BE10:BI10" si="50">SUM(BE6:BE9)</f>
        <v>23</v>
      </c>
      <c r="BF10" s="210">
        <f t="shared" si="50"/>
        <v>23</v>
      </c>
      <c r="BG10" s="210">
        <f t="shared" si="50"/>
        <v>0</v>
      </c>
      <c r="BH10" s="210">
        <f t="shared" si="50"/>
        <v>0</v>
      </c>
      <c r="BI10" s="210">
        <f t="shared" si="50"/>
        <v>0</v>
      </c>
      <c r="BJ10" s="19">
        <f>SUM(BJ6:BJ9)</f>
        <v>4</v>
      </c>
      <c r="BK10" s="210">
        <f t="shared" ref="BK10:BO10" si="51">SUM(BK6:BK9)</f>
        <v>60</v>
      </c>
      <c r="BL10" s="210">
        <f t="shared" si="51"/>
        <v>57</v>
      </c>
      <c r="BM10" s="210">
        <f t="shared" si="51"/>
        <v>0</v>
      </c>
      <c r="BN10" s="210">
        <f t="shared" si="51"/>
        <v>1</v>
      </c>
      <c r="BO10" s="210">
        <f t="shared" si="51"/>
        <v>2</v>
      </c>
      <c r="BP10" s="19">
        <f>SUM(BP6:BP9)</f>
        <v>4</v>
      </c>
      <c r="BQ10" s="210">
        <f t="shared" ref="BQ10:BU10" si="52">SUM(BQ6:BQ9)</f>
        <v>52</v>
      </c>
      <c r="BR10" s="210">
        <f t="shared" si="52"/>
        <v>50</v>
      </c>
      <c r="BS10" s="210">
        <f t="shared" si="52"/>
        <v>0</v>
      </c>
      <c r="BT10" s="210">
        <f t="shared" si="52"/>
        <v>2</v>
      </c>
      <c r="BU10" s="210">
        <f t="shared" si="52"/>
        <v>0</v>
      </c>
      <c r="BV10" s="19">
        <f>SUM(BV6:BV9)</f>
        <v>4</v>
      </c>
      <c r="BW10" s="210">
        <f t="shared" ref="BW10:CA10" si="53">SUM(BW6:BW9)</f>
        <v>19</v>
      </c>
      <c r="BX10" s="210">
        <f t="shared" si="53"/>
        <v>17</v>
      </c>
      <c r="BY10" s="210">
        <f t="shared" si="53"/>
        <v>0</v>
      </c>
      <c r="BZ10" s="210">
        <f t="shared" si="53"/>
        <v>0</v>
      </c>
      <c r="CA10" s="210">
        <f t="shared" si="53"/>
        <v>2</v>
      </c>
      <c r="CB10" s="19">
        <f>SUM(CB6:CB9)</f>
        <v>4</v>
      </c>
      <c r="CC10" s="210">
        <f t="shared" ref="CC10:CG10" si="54">SUM(CC6:CC9)</f>
        <v>9</v>
      </c>
      <c r="CD10" s="210">
        <f t="shared" si="54"/>
        <v>9</v>
      </c>
      <c r="CE10" s="210">
        <f t="shared" si="54"/>
        <v>0</v>
      </c>
      <c r="CF10" s="210">
        <f t="shared" si="54"/>
        <v>0</v>
      </c>
      <c r="CG10" s="210">
        <f t="shared" si="54"/>
        <v>0</v>
      </c>
      <c r="CH10" s="19">
        <f>SUM(CH6:CH9)</f>
        <v>4</v>
      </c>
      <c r="CI10" s="210">
        <f t="shared" ref="CI10:CM10" si="55">SUM(CI6:CI9)</f>
        <v>48</v>
      </c>
      <c r="CJ10" s="210">
        <f t="shared" si="55"/>
        <v>45</v>
      </c>
      <c r="CK10" s="210">
        <f t="shared" si="55"/>
        <v>0</v>
      </c>
      <c r="CL10" s="210">
        <f t="shared" si="55"/>
        <v>2</v>
      </c>
      <c r="CM10" s="210">
        <f t="shared" si="55"/>
        <v>1</v>
      </c>
      <c r="CN10" s="19">
        <f>SUM(CN6:CN9)</f>
        <v>4</v>
      </c>
      <c r="CO10" s="210">
        <f t="shared" ref="CO10:CS10" si="56">SUM(CO6:CO9)</f>
        <v>13</v>
      </c>
      <c r="CP10" s="210">
        <f t="shared" si="56"/>
        <v>13</v>
      </c>
      <c r="CQ10" s="210">
        <f t="shared" si="56"/>
        <v>0</v>
      </c>
      <c r="CR10" s="210">
        <f t="shared" si="56"/>
        <v>0</v>
      </c>
      <c r="CS10" s="210">
        <f t="shared" si="56"/>
        <v>0</v>
      </c>
      <c r="CT10" s="19">
        <f>SUM(CT6:CT9)</f>
        <v>4</v>
      </c>
      <c r="CU10" s="210">
        <f t="shared" ref="CU10:CY10" si="57">SUM(CU6:CU9)</f>
        <v>62</v>
      </c>
      <c r="CV10" s="210">
        <f t="shared" si="57"/>
        <v>59</v>
      </c>
      <c r="CW10" s="210">
        <f t="shared" si="57"/>
        <v>0</v>
      </c>
      <c r="CX10" s="210">
        <f t="shared" si="57"/>
        <v>2</v>
      </c>
      <c r="CY10" s="210">
        <f t="shared" si="57"/>
        <v>1</v>
      </c>
      <c r="CZ10" s="19">
        <f>SUM(CZ6:CZ9)</f>
        <v>3</v>
      </c>
      <c r="DA10" s="210">
        <f t="shared" ref="DA10:DE10" si="58">SUM(DA6:DA9)</f>
        <v>11</v>
      </c>
      <c r="DB10" s="210">
        <f t="shared" si="58"/>
        <v>10</v>
      </c>
      <c r="DC10" s="210">
        <f t="shared" si="58"/>
        <v>0</v>
      </c>
      <c r="DD10" s="210">
        <f t="shared" si="58"/>
        <v>1</v>
      </c>
      <c r="DE10" s="210">
        <f t="shared" si="58"/>
        <v>0</v>
      </c>
      <c r="DF10" s="19">
        <f>SUM(DF6:DF9)</f>
        <v>2</v>
      </c>
      <c r="DG10" s="210">
        <f t="shared" ref="DG10:DK10" si="59">SUM(DG6:DG9)</f>
        <v>4</v>
      </c>
      <c r="DH10" s="210">
        <f t="shared" si="59"/>
        <v>3</v>
      </c>
      <c r="DI10" s="210">
        <f t="shared" si="59"/>
        <v>0</v>
      </c>
      <c r="DJ10" s="210">
        <f t="shared" si="59"/>
        <v>1</v>
      </c>
      <c r="DK10" s="210">
        <f t="shared" si="59"/>
        <v>0</v>
      </c>
      <c r="DL10" s="19">
        <f>SUM(DL6:DL9)</f>
        <v>4</v>
      </c>
      <c r="DM10" s="210">
        <f t="shared" ref="DM10:DQ10" si="60">SUM(DM6:DM9)</f>
        <v>18</v>
      </c>
      <c r="DN10" s="210">
        <f t="shared" si="60"/>
        <v>18</v>
      </c>
      <c r="DO10" s="210">
        <f t="shared" si="60"/>
        <v>0</v>
      </c>
      <c r="DP10" s="210">
        <f t="shared" si="60"/>
        <v>0</v>
      </c>
      <c r="DQ10" s="210">
        <f t="shared" si="60"/>
        <v>0</v>
      </c>
      <c r="DR10" s="19">
        <f>SUM(DR6:DR9)</f>
        <v>4</v>
      </c>
      <c r="DS10" s="210">
        <f t="shared" ref="DS10:DW10" si="61">SUM(DS6:DS9)</f>
        <v>12</v>
      </c>
      <c r="DT10" s="210">
        <f t="shared" si="61"/>
        <v>12</v>
      </c>
      <c r="DU10" s="210">
        <f t="shared" si="61"/>
        <v>0</v>
      </c>
      <c r="DV10" s="210">
        <f t="shared" si="61"/>
        <v>0</v>
      </c>
      <c r="DW10" s="210">
        <f t="shared" si="61"/>
        <v>0</v>
      </c>
    </row>
    <row r="11" spans="1:127" s="21" customFormat="1" ht="39">
      <c r="A11" s="46" t="s">
        <v>103</v>
      </c>
      <c r="B11" s="19">
        <f>H11+N11</f>
        <v>50</v>
      </c>
      <c r="C11" s="211"/>
      <c r="D11" s="211"/>
      <c r="E11" s="211"/>
      <c r="F11" s="211"/>
      <c r="G11" s="211"/>
      <c r="H11" s="19">
        <f>T11+AF11+AL11</f>
        <v>16</v>
      </c>
      <c r="I11" s="211"/>
      <c r="J11" s="211"/>
      <c r="K11" s="211"/>
      <c r="L11" s="211"/>
      <c r="M11" s="211"/>
      <c r="N11" s="19">
        <f>Z11+AR11+AX11+BD11+BJ11+BP11+BV11+CB11+CH11+CN11+CT11+CZ11+DF11+DL11+DR11</f>
        <v>34</v>
      </c>
      <c r="O11" s="211"/>
      <c r="P11" s="211"/>
      <c r="Q11" s="211"/>
      <c r="R11" s="211"/>
      <c r="S11" s="211"/>
      <c r="T11" s="19">
        <v>12</v>
      </c>
      <c r="U11" s="211"/>
      <c r="V11" s="211"/>
      <c r="W11" s="211"/>
      <c r="X11" s="211"/>
      <c r="Y11" s="211"/>
      <c r="Z11" s="19">
        <v>2</v>
      </c>
      <c r="AA11" s="211"/>
      <c r="AB11" s="211"/>
      <c r="AC11" s="211"/>
      <c r="AD11" s="211"/>
      <c r="AE11" s="211"/>
      <c r="AF11" s="19">
        <v>4</v>
      </c>
      <c r="AG11" s="211"/>
      <c r="AH11" s="211"/>
      <c r="AI11" s="211"/>
      <c r="AJ11" s="211"/>
      <c r="AK11" s="211"/>
      <c r="AL11" s="19"/>
      <c r="AM11" s="211"/>
      <c r="AN11" s="211"/>
      <c r="AO11" s="211"/>
      <c r="AP11" s="211"/>
      <c r="AQ11" s="211"/>
      <c r="AR11" s="19">
        <v>2</v>
      </c>
      <c r="AS11" s="211"/>
      <c r="AT11" s="211"/>
      <c r="AU11" s="211"/>
      <c r="AV11" s="211"/>
      <c r="AW11" s="211"/>
      <c r="AX11" s="19">
        <v>2</v>
      </c>
      <c r="AY11" s="211"/>
      <c r="AZ11" s="211"/>
      <c r="BA11" s="211"/>
      <c r="BB11" s="211"/>
      <c r="BC11" s="211"/>
      <c r="BD11" s="19">
        <v>2</v>
      </c>
      <c r="BE11" s="211"/>
      <c r="BF11" s="211"/>
      <c r="BG11" s="211"/>
      <c r="BH11" s="211"/>
      <c r="BI11" s="211"/>
      <c r="BJ11" s="19">
        <v>4</v>
      </c>
      <c r="BK11" s="211"/>
      <c r="BL11" s="211"/>
      <c r="BM11" s="211"/>
      <c r="BN11" s="211"/>
      <c r="BO11" s="211"/>
      <c r="BP11" s="19">
        <v>4</v>
      </c>
      <c r="BQ11" s="211"/>
      <c r="BR11" s="211"/>
      <c r="BS11" s="211"/>
      <c r="BT11" s="211"/>
      <c r="BU11" s="211"/>
      <c r="BV11" s="19">
        <v>2</v>
      </c>
      <c r="BW11" s="211"/>
      <c r="BX11" s="211"/>
      <c r="BY11" s="211"/>
      <c r="BZ11" s="211"/>
      <c r="CA11" s="211"/>
      <c r="CB11" s="19">
        <v>1</v>
      </c>
      <c r="CC11" s="211"/>
      <c r="CD11" s="211"/>
      <c r="CE11" s="211"/>
      <c r="CF11" s="211"/>
      <c r="CG11" s="211"/>
      <c r="CH11" s="19">
        <v>3</v>
      </c>
      <c r="CI11" s="211"/>
      <c r="CJ11" s="211"/>
      <c r="CK11" s="211"/>
      <c r="CL11" s="211"/>
      <c r="CM11" s="211"/>
      <c r="CN11" s="19">
        <v>2</v>
      </c>
      <c r="CO11" s="211"/>
      <c r="CP11" s="211"/>
      <c r="CQ11" s="211"/>
      <c r="CR11" s="211"/>
      <c r="CS11" s="211"/>
      <c r="CT11" s="19">
        <v>4</v>
      </c>
      <c r="CU11" s="211"/>
      <c r="CV11" s="211"/>
      <c r="CW11" s="211"/>
      <c r="CX11" s="211"/>
      <c r="CY11" s="211"/>
      <c r="CZ11" s="19">
        <v>1</v>
      </c>
      <c r="DA11" s="211"/>
      <c r="DB11" s="211"/>
      <c r="DC11" s="211"/>
      <c r="DD11" s="211"/>
      <c r="DE11" s="211"/>
      <c r="DF11" s="19">
        <v>1</v>
      </c>
      <c r="DG11" s="211"/>
      <c r="DH11" s="211"/>
      <c r="DI11" s="211"/>
      <c r="DJ11" s="211"/>
      <c r="DK11" s="211"/>
      <c r="DL11" s="19">
        <v>2</v>
      </c>
      <c r="DM11" s="211"/>
      <c r="DN11" s="211"/>
      <c r="DO11" s="211"/>
      <c r="DP11" s="211"/>
      <c r="DQ11" s="211"/>
      <c r="DR11" s="19">
        <v>2</v>
      </c>
      <c r="DS11" s="211"/>
      <c r="DT11" s="211"/>
      <c r="DU11" s="211"/>
      <c r="DV11" s="211"/>
      <c r="DW11" s="211"/>
    </row>
    <row r="12" spans="1:127" ht="15.75">
      <c r="A12" s="16" t="s">
        <v>43</v>
      </c>
      <c r="B12" s="66">
        <f>H12+N12</f>
        <v>19</v>
      </c>
      <c r="C12" s="18">
        <f>D12+F12+E12+G12</f>
        <v>199</v>
      </c>
      <c r="D12" s="18">
        <f>J12+P12</f>
        <v>193</v>
      </c>
      <c r="E12" s="18">
        <f t="shared" ref="E12" si="62">K12+Q12</f>
        <v>0</v>
      </c>
      <c r="F12" s="18">
        <f t="shared" ref="F12" si="63">L12+R12</f>
        <v>5</v>
      </c>
      <c r="G12" s="18">
        <f t="shared" ref="G12" si="64">M12+S12</f>
        <v>1</v>
      </c>
      <c r="H12" s="17">
        <f>T12+AF12+AL12</f>
        <v>5</v>
      </c>
      <c r="I12" s="18">
        <f>J12+L12+K12+M12</f>
        <v>112</v>
      </c>
      <c r="J12" s="18">
        <f>V12+AH12+AN12</f>
        <v>108</v>
      </c>
      <c r="K12" s="18">
        <f t="shared" ref="K12" si="65">W12+AI12+AO12</f>
        <v>0</v>
      </c>
      <c r="L12" s="18">
        <f t="shared" ref="L12" si="66">X12+AJ12+AP12</f>
        <v>4</v>
      </c>
      <c r="M12" s="18">
        <f t="shared" ref="M12" si="67">Y12+AK12+AQ12</f>
        <v>0</v>
      </c>
      <c r="N12" s="17">
        <f>Z12+AR12+AX12+BD12+BJ12+BP12+BV12+CB12+CH12+CN12+CT12+CZ12+DF12+DL12+DR12</f>
        <v>14</v>
      </c>
      <c r="O12" s="18">
        <f>P12+R12+Q12+S12</f>
        <v>87</v>
      </c>
      <c r="P12" s="18">
        <f>AB12+AT12+AZ12+BF12+BL12+BR12+BX12+CD12+CJ12+CP12+CV12+DB12+DH12+DN12+DT12</f>
        <v>85</v>
      </c>
      <c r="Q12" s="18">
        <f t="shared" ref="Q12" si="68">AC12+AU12+BA12+BG12+BM12+BS12+BY12+CE12+CK12+CQ12+CW12+DC12+DI12+DO12+DU12</f>
        <v>0</v>
      </c>
      <c r="R12" s="18">
        <f t="shared" ref="R12" si="69">AD12+AV12+BB12+BH12+BN12+BT12+BZ12+CF12+CL12+CR12+CX12+DD12+DJ12+DP12+DV12</f>
        <v>1</v>
      </c>
      <c r="S12" s="18">
        <f t="shared" ref="S12" si="70">AE12+AW12+BC12+BI12+BO12+BU12+CA12+CG12+CM12+CS12+CY12+DE12+DK12+DQ12+DW12</f>
        <v>1</v>
      </c>
      <c r="T12" s="17">
        <v>3</v>
      </c>
      <c r="U12" s="18">
        <f t="shared" ref="U12:U16" si="71">V12+X12+W12+Y12</f>
        <v>75</v>
      </c>
      <c r="V12" s="18">
        <v>73</v>
      </c>
      <c r="W12" s="18"/>
      <c r="X12" s="18">
        <v>2</v>
      </c>
      <c r="Y12" s="54"/>
      <c r="Z12" s="17">
        <v>1</v>
      </c>
      <c r="AA12" s="18">
        <f t="shared" ref="AA12:AA16" si="72">AB12+AD12+AC12+AE12</f>
        <v>4</v>
      </c>
      <c r="AB12" s="18">
        <v>4</v>
      </c>
      <c r="AC12" s="18"/>
      <c r="AD12" s="18"/>
      <c r="AE12" s="54"/>
      <c r="AF12" s="17">
        <v>2</v>
      </c>
      <c r="AG12" s="18">
        <f t="shared" ref="AG12:AG16" si="73">AH12+AJ12+AI12+AK12</f>
        <v>37</v>
      </c>
      <c r="AH12" s="18">
        <v>35</v>
      </c>
      <c r="AI12" s="18"/>
      <c r="AJ12" s="18">
        <v>2</v>
      </c>
      <c r="AK12" s="54"/>
      <c r="AL12" s="17"/>
      <c r="AM12" s="18">
        <f t="shared" ref="AM12:AM16" si="74">AN12+AP12+AO12+AQ12</f>
        <v>0</v>
      </c>
      <c r="AN12" s="18"/>
      <c r="AO12" s="18"/>
      <c r="AP12" s="18"/>
      <c r="AQ12" s="54"/>
      <c r="AR12" s="17">
        <v>1</v>
      </c>
      <c r="AS12" s="18">
        <f t="shared" ref="AS12:AS16" si="75">AT12+AV12+AU12+AW12</f>
        <v>2</v>
      </c>
      <c r="AT12" s="18">
        <v>2</v>
      </c>
      <c r="AU12" s="18"/>
      <c r="AV12" s="18"/>
      <c r="AW12" s="54"/>
      <c r="AX12" s="17"/>
      <c r="AY12" s="18">
        <f t="shared" ref="AY12:AY16" si="76">AZ12+BB12+BA12+BC12</f>
        <v>0</v>
      </c>
      <c r="AZ12" s="18"/>
      <c r="BA12" s="18"/>
      <c r="BB12" s="18"/>
      <c r="BC12" s="54"/>
      <c r="BD12" s="17">
        <v>1</v>
      </c>
      <c r="BE12" s="18">
        <f t="shared" ref="BE12:BE16" si="77">BF12+BH12+BG12+BI12</f>
        <v>5</v>
      </c>
      <c r="BF12" s="18">
        <v>5</v>
      </c>
      <c r="BG12" s="18"/>
      <c r="BH12" s="18"/>
      <c r="BI12" s="54"/>
      <c r="BJ12" s="17">
        <v>1</v>
      </c>
      <c r="BK12" s="18">
        <f t="shared" ref="BK12:BK16" si="78">BL12+BN12+BM12+BO12</f>
        <v>20</v>
      </c>
      <c r="BL12" s="18">
        <v>20</v>
      </c>
      <c r="BM12" s="18"/>
      <c r="BN12" s="18"/>
      <c r="BO12" s="54"/>
      <c r="BP12" s="17">
        <v>1</v>
      </c>
      <c r="BQ12" s="18">
        <f t="shared" ref="BQ12:BQ16" si="79">BR12+BT12+BS12+BU12</f>
        <v>11</v>
      </c>
      <c r="BR12" s="18">
        <v>11</v>
      </c>
      <c r="BS12" s="18"/>
      <c r="BT12" s="18"/>
      <c r="BU12" s="54"/>
      <c r="BV12" s="17">
        <v>1</v>
      </c>
      <c r="BW12" s="18">
        <f t="shared" ref="BW12:BW16" si="80">BX12+BZ12+BY12+CA12</f>
        <v>6</v>
      </c>
      <c r="BX12" s="18">
        <v>6</v>
      </c>
      <c r="BY12" s="18"/>
      <c r="BZ12" s="18"/>
      <c r="CA12" s="54"/>
      <c r="CB12" s="17">
        <v>1</v>
      </c>
      <c r="CC12" s="18">
        <f t="shared" ref="CC12:CC16" si="81">CD12+CF12+CE12+CG12</f>
        <v>2</v>
      </c>
      <c r="CD12" s="18">
        <v>2</v>
      </c>
      <c r="CE12" s="18"/>
      <c r="CF12" s="18"/>
      <c r="CG12" s="54"/>
      <c r="CH12" s="17">
        <v>1</v>
      </c>
      <c r="CI12" s="18">
        <f t="shared" ref="CI12:CI16" si="82">CJ12+CL12+CK12+CM12</f>
        <v>6</v>
      </c>
      <c r="CJ12" s="18">
        <v>5</v>
      </c>
      <c r="CK12" s="18"/>
      <c r="CL12" s="18">
        <v>1</v>
      </c>
      <c r="CM12" s="54"/>
      <c r="CN12" s="17">
        <v>1</v>
      </c>
      <c r="CO12" s="18">
        <f t="shared" ref="CO12:CO16" si="83">CP12+CR12+CQ12+CS12</f>
        <v>4</v>
      </c>
      <c r="CP12" s="18">
        <v>4</v>
      </c>
      <c r="CQ12" s="18"/>
      <c r="CR12" s="18"/>
      <c r="CS12" s="54"/>
      <c r="CT12" s="17">
        <v>1</v>
      </c>
      <c r="CU12" s="18">
        <f t="shared" ref="CU12:CU16" si="84">CV12+CX12+CW12+CY12</f>
        <v>15</v>
      </c>
      <c r="CV12" s="18">
        <v>14</v>
      </c>
      <c r="CW12" s="18"/>
      <c r="CX12" s="18"/>
      <c r="CY12" s="54">
        <v>1</v>
      </c>
      <c r="CZ12" s="17">
        <v>1</v>
      </c>
      <c r="DA12" s="18">
        <f t="shared" ref="DA12:DA16" si="85">DB12+DD12+DC12+DE12</f>
        <v>2</v>
      </c>
      <c r="DB12" s="18">
        <v>2</v>
      </c>
      <c r="DC12" s="18"/>
      <c r="DD12" s="18"/>
      <c r="DE12" s="54"/>
      <c r="DF12" s="17">
        <v>1</v>
      </c>
      <c r="DG12" s="18">
        <f t="shared" ref="DG12:DG16" si="86">DH12+DJ12+DI12+DK12</f>
        <v>3</v>
      </c>
      <c r="DH12" s="18">
        <v>3</v>
      </c>
      <c r="DI12" s="18"/>
      <c r="DJ12" s="18"/>
      <c r="DK12" s="54"/>
      <c r="DL12" s="17">
        <v>1</v>
      </c>
      <c r="DM12" s="18">
        <f t="shared" ref="DM12:DM16" si="87">DN12+DP12+DO12+DQ12</f>
        <v>4</v>
      </c>
      <c r="DN12" s="18">
        <v>4</v>
      </c>
      <c r="DO12" s="18"/>
      <c r="DP12" s="18"/>
      <c r="DQ12" s="54"/>
      <c r="DR12" s="17">
        <v>1</v>
      </c>
      <c r="DS12" s="18">
        <f t="shared" ref="DS12:DS16" si="88">DT12+DV12+DU12+DW12</f>
        <v>3</v>
      </c>
      <c r="DT12" s="18">
        <v>3</v>
      </c>
      <c r="DU12" s="18"/>
      <c r="DV12" s="18"/>
      <c r="DW12" s="54"/>
    </row>
    <row r="13" spans="1:127" ht="15.75">
      <c r="A13" s="16" t="s">
        <v>44</v>
      </c>
      <c r="B13" s="66">
        <f t="shared" ref="B13:B16" si="89">H13+N13</f>
        <v>18</v>
      </c>
      <c r="C13" s="18">
        <f t="shared" ref="C13:C16" si="90">D13+F13+E13+G13</f>
        <v>210</v>
      </c>
      <c r="D13" s="18">
        <f t="shared" ref="D13:D16" si="91">J13+P13</f>
        <v>203</v>
      </c>
      <c r="E13" s="18">
        <f t="shared" ref="E13:E16" si="92">K13+Q13</f>
        <v>0</v>
      </c>
      <c r="F13" s="18">
        <f t="shared" ref="F13:F16" si="93">L13+R13</f>
        <v>7</v>
      </c>
      <c r="G13" s="18">
        <f t="shared" ref="G13:G16" si="94">M13+S13</f>
        <v>0</v>
      </c>
      <c r="H13" s="17">
        <f t="shared" ref="H13:H16" si="95">T13+AF13+AL13</f>
        <v>4</v>
      </c>
      <c r="I13" s="18">
        <f t="shared" ref="I13:I16" si="96">J13+L13+K13+M13</f>
        <v>101</v>
      </c>
      <c r="J13" s="18">
        <f t="shared" ref="J13:J16" si="97">V13+AH13+AN13</f>
        <v>100</v>
      </c>
      <c r="K13" s="18">
        <f t="shared" ref="K13:K16" si="98">W13+AI13+AO13</f>
        <v>0</v>
      </c>
      <c r="L13" s="18">
        <f t="shared" ref="L13:L16" si="99">X13+AJ13+AP13</f>
        <v>1</v>
      </c>
      <c r="M13" s="18">
        <f t="shared" ref="M13:M16" si="100">Y13+AK13+AQ13</f>
        <v>0</v>
      </c>
      <c r="N13" s="17">
        <f t="shared" ref="N13:N16" si="101">Z13+AR13+AX13+BD13+BJ13+BP13+BV13+CB13+CH13+CN13+CT13+CZ13+DF13+DL13+DR13</f>
        <v>14</v>
      </c>
      <c r="O13" s="18">
        <f t="shared" ref="O13:O16" si="102">P13+R13+Q13+S13</f>
        <v>109</v>
      </c>
      <c r="P13" s="18">
        <f t="shared" ref="P13:P16" si="103">AB13+AT13+AZ13+BF13+BL13+BR13+BX13+CD13+CJ13+CP13+CV13+DB13+DH13+DN13+DT13</f>
        <v>103</v>
      </c>
      <c r="Q13" s="18">
        <f t="shared" ref="Q13:Q16" si="104">AC13+AU13+BA13+BG13+BM13+BS13+BY13+CE13+CK13+CQ13+CW13+DC13+DI13+DO13+DU13</f>
        <v>0</v>
      </c>
      <c r="R13" s="18">
        <f t="shared" ref="R13:R16" si="105">AD13+AV13+BB13+BH13+BN13+BT13+BZ13+CF13+CL13+CR13+CX13+DD13+DJ13+DP13+DV13</f>
        <v>6</v>
      </c>
      <c r="S13" s="18">
        <f t="shared" ref="S13:S16" si="106">AE13+AW13+BC13+BI13+BO13+BU13+CA13+CG13+CM13+CS13+CY13+DE13+DK13+DQ13+DW13</f>
        <v>0</v>
      </c>
      <c r="T13" s="17">
        <v>3</v>
      </c>
      <c r="U13" s="18">
        <f t="shared" si="71"/>
        <v>80</v>
      </c>
      <c r="V13" s="18">
        <v>80</v>
      </c>
      <c r="W13" s="18"/>
      <c r="X13" s="18"/>
      <c r="Y13" s="54"/>
      <c r="Z13" s="17">
        <v>1</v>
      </c>
      <c r="AA13" s="18">
        <f t="shared" si="72"/>
        <v>8</v>
      </c>
      <c r="AB13" s="18">
        <v>8</v>
      </c>
      <c r="AC13" s="18"/>
      <c r="AD13" s="18"/>
      <c r="AE13" s="54"/>
      <c r="AF13" s="17">
        <v>1</v>
      </c>
      <c r="AG13" s="18">
        <f t="shared" si="73"/>
        <v>21</v>
      </c>
      <c r="AH13" s="18">
        <v>20</v>
      </c>
      <c r="AI13" s="18"/>
      <c r="AJ13" s="18">
        <v>1</v>
      </c>
      <c r="AK13" s="54"/>
      <c r="AL13" s="17"/>
      <c r="AM13" s="18">
        <f t="shared" si="74"/>
        <v>0</v>
      </c>
      <c r="AN13" s="18"/>
      <c r="AO13" s="18"/>
      <c r="AP13" s="18"/>
      <c r="AQ13" s="54"/>
      <c r="AR13" s="17">
        <v>1</v>
      </c>
      <c r="AS13" s="18">
        <f t="shared" si="75"/>
        <v>6</v>
      </c>
      <c r="AT13" s="18">
        <v>3</v>
      </c>
      <c r="AU13" s="18"/>
      <c r="AV13" s="18">
        <v>3</v>
      </c>
      <c r="AW13" s="54"/>
      <c r="AX13" s="17"/>
      <c r="AY13" s="18">
        <f t="shared" si="76"/>
        <v>0</v>
      </c>
      <c r="AZ13" s="18"/>
      <c r="BA13" s="18"/>
      <c r="BB13" s="18"/>
      <c r="BC13" s="54"/>
      <c r="BD13" s="17">
        <v>1</v>
      </c>
      <c r="BE13" s="18">
        <f t="shared" si="77"/>
        <v>9</v>
      </c>
      <c r="BF13" s="18">
        <v>9</v>
      </c>
      <c r="BG13" s="18"/>
      <c r="BH13" s="18"/>
      <c r="BI13" s="54"/>
      <c r="BJ13" s="17">
        <v>1</v>
      </c>
      <c r="BK13" s="18">
        <f t="shared" si="78"/>
        <v>18</v>
      </c>
      <c r="BL13" s="18">
        <v>18</v>
      </c>
      <c r="BM13" s="18"/>
      <c r="BN13" s="18"/>
      <c r="BO13" s="54"/>
      <c r="BP13" s="17">
        <v>1</v>
      </c>
      <c r="BQ13" s="18">
        <f t="shared" si="79"/>
        <v>18</v>
      </c>
      <c r="BR13" s="18">
        <v>17</v>
      </c>
      <c r="BS13" s="18"/>
      <c r="BT13" s="18">
        <v>1</v>
      </c>
      <c r="BU13" s="54"/>
      <c r="BV13" s="17">
        <v>1</v>
      </c>
      <c r="BW13" s="18">
        <f t="shared" si="80"/>
        <v>3</v>
      </c>
      <c r="BX13" s="18">
        <v>3</v>
      </c>
      <c r="BY13" s="18"/>
      <c r="BZ13" s="18"/>
      <c r="CA13" s="54"/>
      <c r="CB13" s="17">
        <v>1</v>
      </c>
      <c r="CC13" s="18">
        <f t="shared" si="81"/>
        <v>3</v>
      </c>
      <c r="CD13" s="18">
        <v>3</v>
      </c>
      <c r="CE13" s="18"/>
      <c r="CF13" s="18"/>
      <c r="CG13" s="54"/>
      <c r="CH13" s="17">
        <v>1</v>
      </c>
      <c r="CI13" s="18">
        <f t="shared" si="82"/>
        <v>10</v>
      </c>
      <c r="CJ13" s="18">
        <v>10</v>
      </c>
      <c r="CK13" s="18"/>
      <c r="CL13" s="18"/>
      <c r="CM13" s="54"/>
      <c r="CN13" s="17">
        <v>1</v>
      </c>
      <c r="CO13" s="18">
        <f t="shared" si="83"/>
        <v>4</v>
      </c>
      <c r="CP13" s="18">
        <v>4</v>
      </c>
      <c r="CQ13" s="18"/>
      <c r="CR13" s="18"/>
      <c r="CS13" s="54"/>
      <c r="CT13" s="17">
        <v>1</v>
      </c>
      <c r="CU13" s="18">
        <f t="shared" si="84"/>
        <v>9</v>
      </c>
      <c r="CV13" s="18">
        <v>8</v>
      </c>
      <c r="CW13" s="18"/>
      <c r="CX13" s="18">
        <v>1</v>
      </c>
      <c r="CY13" s="54"/>
      <c r="CZ13" s="17">
        <v>1</v>
      </c>
      <c r="DA13" s="18">
        <f t="shared" si="85"/>
        <v>3</v>
      </c>
      <c r="DB13" s="18">
        <v>3</v>
      </c>
      <c r="DC13" s="18"/>
      <c r="DD13" s="18"/>
      <c r="DE13" s="54"/>
      <c r="DF13" s="17">
        <v>1</v>
      </c>
      <c r="DG13" s="18">
        <f t="shared" si="86"/>
        <v>4</v>
      </c>
      <c r="DH13" s="18">
        <v>4</v>
      </c>
      <c r="DI13" s="18"/>
      <c r="DJ13" s="18"/>
      <c r="DK13" s="54"/>
      <c r="DL13" s="17">
        <v>1</v>
      </c>
      <c r="DM13" s="18">
        <f t="shared" si="87"/>
        <v>8</v>
      </c>
      <c r="DN13" s="18">
        <v>8</v>
      </c>
      <c r="DO13" s="18"/>
      <c r="DP13" s="18"/>
      <c r="DQ13" s="54"/>
      <c r="DR13" s="17">
        <v>1</v>
      </c>
      <c r="DS13" s="18">
        <f t="shared" si="88"/>
        <v>6</v>
      </c>
      <c r="DT13" s="18">
        <v>5</v>
      </c>
      <c r="DU13" s="18"/>
      <c r="DV13" s="18">
        <v>1</v>
      </c>
      <c r="DW13" s="54"/>
    </row>
    <row r="14" spans="1:127" ht="15.75">
      <c r="A14" s="16" t="s">
        <v>45</v>
      </c>
      <c r="B14" s="66">
        <f t="shared" si="89"/>
        <v>18</v>
      </c>
      <c r="C14" s="18">
        <f t="shared" si="90"/>
        <v>214</v>
      </c>
      <c r="D14" s="18">
        <f t="shared" si="91"/>
        <v>209</v>
      </c>
      <c r="E14" s="18">
        <f t="shared" si="92"/>
        <v>0</v>
      </c>
      <c r="F14" s="18">
        <f t="shared" si="93"/>
        <v>5</v>
      </c>
      <c r="G14" s="18">
        <f t="shared" si="94"/>
        <v>0</v>
      </c>
      <c r="H14" s="17">
        <f t="shared" si="95"/>
        <v>4</v>
      </c>
      <c r="I14" s="18">
        <f t="shared" si="96"/>
        <v>91</v>
      </c>
      <c r="J14" s="18">
        <f t="shared" si="97"/>
        <v>87</v>
      </c>
      <c r="K14" s="18">
        <f t="shared" si="98"/>
        <v>0</v>
      </c>
      <c r="L14" s="18">
        <f t="shared" si="99"/>
        <v>4</v>
      </c>
      <c r="M14" s="18">
        <f t="shared" si="100"/>
        <v>0</v>
      </c>
      <c r="N14" s="17">
        <f t="shared" si="101"/>
        <v>14</v>
      </c>
      <c r="O14" s="18">
        <f t="shared" si="102"/>
        <v>123</v>
      </c>
      <c r="P14" s="18">
        <f t="shared" si="103"/>
        <v>122</v>
      </c>
      <c r="Q14" s="18">
        <f t="shared" si="104"/>
        <v>0</v>
      </c>
      <c r="R14" s="18">
        <f t="shared" si="105"/>
        <v>1</v>
      </c>
      <c r="S14" s="18">
        <f t="shared" si="106"/>
        <v>0</v>
      </c>
      <c r="T14" s="17">
        <v>3</v>
      </c>
      <c r="U14" s="18">
        <f t="shared" si="71"/>
        <v>63</v>
      </c>
      <c r="V14" s="18">
        <v>60</v>
      </c>
      <c r="W14" s="18"/>
      <c r="X14" s="18">
        <v>3</v>
      </c>
      <c r="Y14" s="54"/>
      <c r="Z14" s="17">
        <v>1</v>
      </c>
      <c r="AA14" s="18">
        <f t="shared" si="72"/>
        <v>9</v>
      </c>
      <c r="AB14" s="18">
        <v>9</v>
      </c>
      <c r="AC14" s="18"/>
      <c r="AD14" s="18"/>
      <c r="AE14" s="54"/>
      <c r="AF14" s="17">
        <v>1</v>
      </c>
      <c r="AG14" s="18">
        <f t="shared" si="73"/>
        <v>27</v>
      </c>
      <c r="AH14" s="18">
        <v>26</v>
      </c>
      <c r="AI14" s="18"/>
      <c r="AJ14" s="18">
        <v>1</v>
      </c>
      <c r="AK14" s="54"/>
      <c r="AL14" s="17"/>
      <c r="AM14" s="18">
        <f t="shared" si="74"/>
        <v>1</v>
      </c>
      <c r="AN14" s="18">
        <v>1</v>
      </c>
      <c r="AO14" s="18"/>
      <c r="AP14" s="18"/>
      <c r="AQ14" s="54"/>
      <c r="AR14" s="17">
        <v>1</v>
      </c>
      <c r="AS14" s="18">
        <f t="shared" si="75"/>
        <v>6</v>
      </c>
      <c r="AT14" s="18">
        <v>6</v>
      </c>
      <c r="AU14" s="18"/>
      <c r="AV14" s="18"/>
      <c r="AW14" s="54"/>
      <c r="AX14" s="17"/>
      <c r="AY14" s="18">
        <f t="shared" si="76"/>
        <v>0</v>
      </c>
      <c r="AZ14" s="18"/>
      <c r="BA14" s="18"/>
      <c r="BB14" s="18"/>
      <c r="BC14" s="54"/>
      <c r="BD14" s="17">
        <v>1</v>
      </c>
      <c r="BE14" s="18">
        <f t="shared" si="77"/>
        <v>17</v>
      </c>
      <c r="BF14" s="18">
        <v>17</v>
      </c>
      <c r="BG14" s="18"/>
      <c r="BH14" s="18"/>
      <c r="BI14" s="54"/>
      <c r="BJ14" s="17">
        <v>1</v>
      </c>
      <c r="BK14" s="18">
        <f t="shared" si="78"/>
        <v>19</v>
      </c>
      <c r="BL14" s="18">
        <v>19</v>
      </c>
      <c r="BM14" s="18"/>
      <c r="BN14" s="18"/>
      <c r="BO14" s="54"/>
      <c r="BP14" s="17">
        <v>1</v>
      </c>
      <c r="BQ14" s="18">
        <f t="shared" si="79"/>
        <v>16</v>
      </c>
      <c r="BR14" s="18">
        <v>15</v>
      </c>
      <c r="BS14" s="18"/>
      <c r="BT14" s="18">
        <v>1</v>
      </c>
      <c r="BU14" s="54"/>
      <c r="BV14" s="17">
        <v>1</v>
      </c>
      <c r="BW14" s="18">
        <f t="shared" si="80"/>
        <v>10</v>
      </c>
      <c r="BX14" s="18">
        <v>10</v>
      </c>
      <c r="BY14" s="18"/>
      <c r="BZ14" s="18"/>
      <c r="CA14" s="54"/>
      <c r="CB14" s="17">
        <v>1</v>
      </c>
      <c r="CC14" s="18">
        <f t="shared" si="81"/>
        <v>5</v>
      </c>
      <c r="CD14" s="18">
        <v>5</v>
      </c>
      <c r="CE14" s="18"/>
      <c r="CF14" s="18"/>
      <c r="CG14" s="54"/>
      <c r="CH14" s="17">
        <v>1</v>
      </c>
      <c r="CI14" s="18">
        <f t="shared" si="82"/>
        <v>8</v>
      </c>
      <c r="CJ14" s="18">
        <v>8</v>
      </c>
      <c r="CK14" s="18"/>
      <c r="CL14" s="18"/>
      <c r="CM14" s="54"/>
      <c r="CN14" s="17">
        <v>1</v>
      </c>
      <c r="CO14" s="18">
        <f t="shared" si="83"/>
        <v>4</v>
      </c>
      <c r="CP14" s="18">
        <v>4</v>
      </c>
      <c r="CQ14" s="18"/>
      <c r="CR14" s="18"/>
      <c r="CS14" s="54"/>
      <c r="CT14" s="17">
        <v>1</v>
      </c>
      <c r="CU14" s="18">
        <f t="shared" si="84"/>
        <v>14</v>
      </c>
      <c r="CV14" s="18">
        <v>14</v>
      </c>
      <c r="CW14" s="18"/>
      <c r="CX14" s="18"/>
      <c r="CY14" s="54"/>
      <c r="CZ14" s="17">
        <v>1</v>
      </c>
      <c r="DA14" s="18">
        <f t="shared" si="85"/>
        <v>3</v>
      </c>
      <c r="DB14" s="18">
        <v>3</v>
      </c>
      <c r="DC14" s="18"/>
      <c r="DD14" s="18"/>
      <c r="DE14" s="54"/>
      <c r="DF14" s="17">
        <v>1</v>
      </c>
      <c r="DG14" s="18">
        <f t="shared" si="86"/>
        <v>3</v>
      </c>
      <c r="DH14" s="18">
        <v>3</v>
      </c>
      <c r="DI14" s="18"/>
      <c r="DJ14" s="18"/>
      <c r="DK14" s="54"/>
      <c r="DL14" s="17">
        <v>1</v>
      </c>
      <c r="DM14" s="18">
        <f t="shared" si="87"/>
        <v>3</v>
      </c>
      <c r="DN14" s="18">
        <v>3</v>
      </c>
      <c r="DO14" s="18"/>
      <c r="DP14" s="18"/>
      <c r="DQ14" s="54"/>
      <c r="DR14" s="17">
        <v>1</v>
      </c>
      <c r="DS14" s="18">
        <f t="shared" si="88"/>
        <v>6</v>
      </c>
      <c r="DT14" s="18">
        <v>6</v>
      </c>
      <c r="DU14" s="18"/>
      <c r="DV14" s="18"/>
      <c r="DW14" s="54"/>
    </row>
    <row r="15" spans="1:127" ht="15.75">
      <c r="A15" s="16" t="s">
        <v>46</v>
      </c>
      <c r="B15" s="66">
        <f t="shared" si="89"/>
        <v>18</v>
      </c>
      <c r="C15" s="18">
        <f t="shared" si="90"/>
        <v>176</v>
      </c>
      <c r="D15" s="18">
        <f t="shared" si="91"/>
        <v>175</v>
      </c>
      <c r="E15" s="18">
        <f t="shared" si="92"/>
        <v>0</v>
      </c>
      <c r="F15" s="18">
        <f t="shared" si="93"/>
        <v>1</v>
      </c>
      <c r="G15" s="18">
        <f t="shared" si="94"/>
        <v>0</v>
      </c>
      <c r="H15" s="17">
        <f t="shared" si="95"/>
        <v>4</v>
      </c>
      <c r="I15" s="18">
        <f t="shared" si="96"/>
        <v>88</v>
      </c>
      <c r="J15" s="18">
        <f t="shared" si="97"/>
        <v>87</v>
      </c>
      <c r="K15" s="18">
        <f t="shared" si="98"/>
        <v>0</v>
      </c>
      <c r="L15" s="18">
        <f t="shared" si="99"/>
        <v>1</v>
      </c>
      <c r="M15" s="18">
        <f t="shared" si="100"/>
        <v>0</v>
      </c>
      <c r="N15" s="17">
        <f t="shared" si="101"/>
        <v>14</v>
      </c>
      <c r="O15" s="18">
        <f t="shared" si="102"/>
        <v>88</v>
      </c>
      <c r="P15" s="18">
        <f t="shared" si="103"/>
        <v>88</v>
      </c>
      <c r="Q15" s="18">
        <f t="shared" si="104"/>
        <v>0</v>
      </c>
      <c r="R15" s="18">
        <f t="shared" si="105"/>
        <v>0</v>
      </c>
      <c r="S15" s="18">
        <f t="shared" si="106"/>
        <v>0</v>
      </c>
      <c r="T15" s="17">
        <v>3</v>
      </c>
      <c r="U15" s="18">
        <f t="shared" si="71"/>
        <v>65</v>
      </c>
      <c r="V15" s="18">
        <v>65</v>
      </c>
      <c r="W15" s="18"/>
      <c r="X15" s="18"/>
      <c r="Y15" s="54"/>
      <c r="Z15" s="17">
        <v>1</v>
      </c>
      <c r="AA15" s="18">
        <f t="shared" si="72"/>
        <v>7</v>
      </c>
      <c r="AB15" s="18">
        <v>7</v>
      </c>
      <c r="AC15" s="18"/>
      <c r="AD15" s="18"/>
      <c r="AE15" s="54"/>
      <c r="AF15" s="17">
        <v>1</v>
      </c>
      <c r="AG15" s="18">
        <f t="shared" si="73"/>
        <v>22</v>
      </c>
      <c r="AH15" s="18">
        <v>21</v>
      </c>
      <c r="AI15" s="18"/>
      <c r="AJ15" s="18">
        <v>1</v>
      </c>
      <c r="AK15" s="54"/>
      <c r="AL15" s="17"/>
      <c r="AM15" s="18">
        <f t="shared" si="74"/>
        <v>1</v>
      </c>
      <c r="AN15" s="18">
        <v>1</v>
      </c>
      <c r="AO15" s="18"/>
      <c r="AP15" s="18"/>
      <c r="AQ15" s="54"/>
      <c r="AR15" s="17">
        <v>1</v>
      </c>
      <c r="AS15" s="18">
        <f t="shared" si="75"/>
        <v>1</v>
      </c>
      <c r="AT15" s="18">
        <v>1</v>
      </c>
      <c r="AU15" s="18"/>
      <c r="AV15" s="18"/>
      <c r="AW15" s="54"/>
      <c r="AX15" s="17"/>
      <c r="AY15" s="18">
        <f t="shared" si="76"/>
        <v>0</v>
      </c>
      <c r="AZ15" s="18"/>
      <c r="BA15" s="18"/>
      <c r="BB15" s="18"/>
      <c r="BC15" s="54"/>
      <c r="BD15" s="17">
        <v>1</v>
      </c>
      <c r="BE15" s="18">
        <f t="shared" si="77"/>
        <v>7</v>
      </c>
      <c r="BF15" s="18">
        <v>7</v>
      </c>
      <c r="BG15" s="18"/>
      <c r="BH15" s="18"/>
      <c r="BI15" s="54"/>
      <c r="BJ15" s="17">
        <v>1</v>
      </c>
      <c r="BK15" s="18">
        <f t="shared" si="78"/>
        <v>15</v>
      </c>
      <c r="BL15" s="18">
        <v>15</v>
      </c>
      <c r="BM15" s="18"/>
      <c r="BN15" s="18"/>
      <c r="BO15" s="54"/>
      <c r="BP15" s="17">
        <v>1</v>
      </c>
      <c r="BQ15" s="18">
        <f t="shared" si="79"/>
        <v>19</v>
      </c>
      <c r="BR15" s="18">
        <v>19</v>
      </c>
      <c r="BS15" s="18"/>
      <c r="BT15" s="18"/>
      <c r="BU15" s="54"/>
      <c r="BV15" s="17">
        <v>1</v>
      </c>
      <c r="BW15" s="18">
        <f t="shared" si="80"/>
        <v>2</v>
      </c>
      <c r="BX15" s="18">
        <v>2</v>
      </c>
      <c r="BY15" s="18"/>
      <c r="BZ15" s="18"/>
      <c r="CA15" s="54"/>
      <c r="CB15" s="17">
        <v>1</v>
      </c>
      <c r="CC15" s="18">
        <f t="shared" si="81"/>
        <v>3</v>
      </c>
      <c r="CD15" s="18">
        <v>3</v>
      </c>
      <c r="CE15" s="18"/>
      <c r="CF15" s="18"/>
      <c r="CG15" s="54"/>
      <c r="CH15" s="17">
        <v>1</v>
      </c>
      <c r="CI15" s="18">
        <f t="shared" si="82"/>
        <v>6</v>
      </c>
      <c r="CJ15" s="18">
        <v>6</v>
      </c>
      <c r="CK15" s="18"/>
      <c r="CL15" s="18"/>
      <c r="CM15" s="54"/>
      <c r="CN15" s="17">
        <v>1</v>
      </c>
      <c r="CO15" s="18">
        <f t="shared" si="83"/>
        <v>4</v>
      </c>
      <c r="CP15" s="18">
        <v>4</v>
      </c>
      <c r="CQ15" s="18"/>
      <c r="CR15" s="18"/>
      <c r="CS15" s="54"/>
      <c r="CT15" s="17">
        <v>1</v>
      </c>
      <c r="CU15" s="18">
        <f t="shared" si="84"/>
        <v>13</v>
      </c>
      <c r="CV15" s="18">
        <v>13</v>
      </c>
      <c r="CW15" s="18"/>
      <c r="CX15" s="18"/>
      <c r="CY15" s="54"/>
      <c r="CZ15" s="17">
        <v>1</v>
      </c>
      <c r="DA15" s="18">
        <f t="shared" si="85"/>
        <v>2</v>
      </c>
      <c r="DB15" s="18">
        <v>2</v>
      </c>
      <c r="DC15" s="18"/>
      <c r="DD15" s="18"/>
      <c r="DE15" s="54"/>
      <c r="DF15" s="17">
        <v>1</v>
      </c>
      <c r="DG15" s="18">
        <f t="shared" si="86"/>
        <v>4</v>
      </c>
      <c r="DH15" s="18">
        <v>4</v>
      </c>
      <c r="DI15" s="18"/>
      <c r="DJ15" s="18"/>
      <c r="DK15" s="54"/>
      <c r="DL15" s="17">
        <v>1</v>
      </c>
      <c r="DM15" s="18">
        <f t="shared" si="87"/>
        <v>3</v>
      </c>
      <c r="DN15" s="18">
        <v>3</v>
      </c>
      <c r="DO15" s="18"/>
      <c r="DP15" s="18"/>
      <c r="DQ15" s="54"/>
      <c r="DR15" s="17">
        <v>1</v>
      </c>
      <c r="DS15" s="18">
        <f t="shared" si="88"/>
        <v>2</v>
      </c>
      <c r="DT15" s="18">
        <v>2</v>
      </c>
      <c r="DU15" s="18"/>
      <c r="DV15" s="18"/>
      <c r="DW15" s="54"/>
    </row>
    <row r="16" spans="1:127" ht="15.75">
      <c r="A16" s="16" t="s">
        <v>47</v>
      </c>
      <c r="B16" s="66">
        <f t="shared" si="89"/>
        <v>17</v>
      </c>
      <c r="C16" s="18">
        <f t="shared" si="90"/>
        <v>180</v>
      </c>
      <c r="D16" s="18">
        <f t="shared" si="91"/>
        <v>180</v>
      </c>
      <c r="E16" s="18">
        <f t="shared" si="92"/>
        <v>0</v>
      </c>
      <c r="F16" s="18">
        <f t="shared" si="93"/>
        <v>0</v>
      </c>
      <c r="G16" s="18">
        <f t="shared" si="94"/>
        <v>0</v>
      </c>
      <c r="H16" s="17">
        <f t="shared" si="95"/>
        <v>4</v>
      </c>
      <c r="I16" s="18">
        <f t="shared" si="96"/>
        <v>89</v>
      </c>
      <c r="J16" s="18">
        <f t="shared" si="97"/>
        <v>89</v>
      </c>
      <c r="K16" s="18">
        <f t="shared" si="98"/>
        <v>0</v>
      </c>
      <c r="L16" s="18">
        <f t="shared" si="99"/>
        <v>0</v>
      </c>
      <c r="M16" s="18">
        <f t="shared" si="100"/>
        <v>0</v>
      </c>
      <c r="N16" s="17">
        <f t="shared" si="101"/>
        <v>13</v>
      </c>
      <c r="O16" s="18">
        <f t="shared" si="102"/>
        <v>91</v>
      </c>
      <c r="P16" s="18">
        <f t="shared" si="103"/>
        <v>91</v>
      </c>
      <c r="Q16" s="18">
        <f t="shared" si="104"/>
        <v>0</v>
      </c>
      <c r="R16" s="18">
        <f t="shared" si="105"/>
        <v>0</v>
      </c>
      <c r="S16" s="18">
        <f t="shared" si="106"/>
        <v>0</v>
      </c>
      <c r="T16" s="17">
        <v>3</v>
      </c>
      <c r="U16" s="18">
        <f t="shared" si="71"/>
        <v>73</v>
      </c>
      <c r="V16" s="18">
        <v>73</v>
      </c>
      <c r="W16" s="18"/>
      <c r="X16" s="18"/>
      <c r="Y16" s="54"/>
      <c r="Z16" s="17">
        <v>1</v>
      </c>
      <c r="AA16" s="18">
        <f t="shared" si="72"/>
        <v>8</v>
      </c>
      <c r="AB16" s="18">
        <v>8</v>
      </c>
      <c r="AC16" s="18"/>
      <c r="AD16" s="18"/>
      <c r="AE16" s="54"/>
      <c r="AF16" s="17">
        <v>1</v>
      </c>
      <c r="AG16" s="18">
        <f t="shared" si="73"/>
        <v>16</v>
      </c>
      <c r="AH16" s="18">
        <v>16</v>
      </c>
      <c r="AI16" s="18"/>
      <c r="AJ16" s="18"/>
      <c r="AK16" s="54"/>
      <c r="AL16" s="17"/>
      <c r="AM16" s="18">
        <f t="shared" si="74"/>
        <v>0</v>
      </c>
      <c r="AN16" s="18"/>
      <c r="AO16" s="18"/>
      <c r="AP16" s="18"/>
      <c r="AQ16" s="54"/>
      <c r="AR16" s="17">
        <v>1</v>
      </c>
      <c r="AS16" s="18">
        <f t="shared" si="75"/>
        <v>8</v>
      </c>
      <c r="AT16" s="18">
        <v>8</v>
      </c>
      <c r="AU16" s="18"/>
      <c r="AV16" s="18"/>
      <c r="AW16" s="54"/>
      <c r="AX16" s="17"/>
      <c r="AY16" s="18">
        <f t="shared" si="76"/>
        <v>0</v>
      </c>
      <c r="AZ16" s="18"/>
      <c r="BA16" s="18"/>
      <c r="BB16" s="18"/>
      <c r="BC16" s="54"/>
      <c r="BD16" s="17">
        <v>1</v>
      </c>
      <c r="BE16" s="18">
        <f t="shared" si="77"/>
        <v>11</v>
      </c>
      <c r="BF16" s="18">
        <v>11</v>
      </c>
      <c r="BG16" s="18"/>
      <c r="BH16" s="18"/>
      <c r="BI16" s="54"/>
      <c r="BJ16" s="17">
        <v>1</v>
      </c>
      <c r="BK16" s="18">
        <f t="shared" si="78"/>
        <v>11</v>
      </c>
      <c r="BL16" s="18">
        <v>11</v>
      </c>
      <c r="BM16" s="18"/>
      <c r="BN16" s="18"/>
      <c r="BO16" s="54"/>
      <c r="BP16" s="17">
        <v>1</v>
      </c>
      <c r="BQ16" s="18">
        <f t="shared" si="79"/>
        <v>19</v>
      </c>
      <c r="BR16" s="18">
        <v>19</v>
      </c>
      <c r="BS16" s="18"/>
      <c r="BT16" s="18"/>
      <c r="BU16" s="54"/>
      <c r="BV16" s="17">
        <v>1</v>
      </c>
      <c r="BW16" s="18">
        <f t="shared" si="80"/>
        <v>5</v>
      </c>
      <c r="BX16" s="18">
        <v>5</v>
      </c>
      <c r="BY16" s="18"/>
      <c r="BZ16" s="18"/>
      <c r="CA16" s="54"/>
      <c r="CB16" s="17">
        <v>1</v>
      </c>
      <c r="CC16" s="18">
        <f t="shared" si="81"/>
        <v>3</v>
      </c>
      <c r="CD16" s="18">
        <v>3</v>
      </c>
      <c r="CE16" s="18"/>
      <c r="CF16" s="18"/>
      <c r="CG16" s="54"/>
      <c r="CH16" s="17">
        <v>1</v>
      </c>
      <c r="CI16" s="18">
        <f t="shared" si="82"/>
        <v>7</v>
      </c>
      <c r="CJ16" s="18">
        <v>7</v>
      </c>
      <c r="CK16" s="18"/>
      <c r="CL16" s="18"/>
      <c r="CM16" s="54"/>
      <c r="CN16" s="17">
        <v>1</v>
      </c>
      <c r="CO16" s="18">
        <f t="shared" si="83"/>
        <v>2</v>
      </c>
      <c r="CP16" s="18">
        <v>2</v>
      </c>
      <c r="CQ16" s="18"/>
      <c r="CR16" s="18"/>
      <c r="CS16" s="54"/>
      <c r="CT16" s="17">
        <v>1</v>
      </c>
      <c r="CU16" s="18">
        <f t="shared" si="84"/>
        <v>6</v>
      </c>
      <c r="CV16" s="18">
        <v>6</v>
      </c>
      <c r="CW16" s="18"/>
      <c r="CX16" s="18"/>
      <c r="CY16" s="54"/>
      <c r="CZ16" s="17"/>
      <c r="DA16" s="18">
        <f t="shared" si="85"/>
        <v>0</v>
      </c>
      <c r="DB16" s="18"/>
      <c r="DC16" s="18"/>
      <c r="DD16" s="18"/>
      <c r="DE16" s="54"/>
      <c r="DF16" s="17">
        <v>1</v>
      </c>
      <c r="DG16" s="18">
        <f t="shared" si="86"/>
        <v>3</v>
      </c>
      <c r="DH16" s="18">
        <v>3</v>
      </c>
      <c r="DI16" s="18"/>
      <c r="DJ16" s="18"/>
      <c r="DK16" s="54"/>
      <c r="DL16" s="17">
        <v>1</v>
      </c>
      <c r="DM16" s="18">
        <f t="shared" si="87"/>
        <v>5</v>
      </c>
      <c r="DN16" s="18">
        <v>5</v>
      </c>
      <c r="DO16" s="18"/>
      <c r="DP16" s="18"/>
      <c r="DQ16" s="54"/>
      <c r="DR16" s="17">
        <v>1</v>
      </c>
      <c r="DS16" s="18">
        <f t="shared" si="88"/>
        <v>3</v>
      </c>
      <c r="DT16" s="18">
        <v>3</v>
      </c>
      <c r="DU16" s="18"/>
      <c r="DV16" s="18"/>
      <c r="DW16" s="54"/>
    </row>
    <row r="17" spans="1:127" s="21" customFormat="1" ht="26.25">
      <c r="A17" s="46" t="s">
        <v>48</v>
      </c>
      <c r="B17" s="19">
        <f>SUM(B12:B16)</f>
        <v>90</v>
      </c>
      <c r="C17" s="210">
        <f t="shared" ref="C17:D17" si="107">SUM(C12:C16)</f>
        <v>979</v>
      </c>
      <c r="D17" s="210">
        <f t="shared" si="107"/>
        <v>960</v>
      </c>
      <c r="E17" s="210">
        <f t="shared" ref="E17:G17" si="108">SUM(E12:E16)</f>
        <v>0</v>
      </c>
      <c r="F17" s="210">
        <f t="shared" si="108"/>
        <v>18</v>
      </c>
      <c r="G17" s="210">
        <f t="shared" si="108"/>
        <v>1</v>
      </c>
      <c r="H17" s="19">
        <f>SUM(H12:H16)</f>
        <v>21</v>
      </c>
      <c r="I17" s="210">
        <f t="shared" ref="I17" si="109">SUM(I12:I16)</f>
        <v>481</v>
      </c>
      <c r="J17" s="210">
        <f t="shared" ref="J17:M17" si="110">SUM(J12:J16)</f>
        <v>471</v>
      </c>
      <c r="K17" s="210">
        <f t="shared" si="110"/>
        <v>0</v>
      </c>
      <c r="L17" s="210">
        <f t="shared" si="110"/>
        <v>10</v>
      </c>
      <c r="M17" s="210">
        <f t="shared" si="110"/>
        <v>0</v>
      </c>
      <c r="N17" s="19">
        <f>SUM(N12:N16)</f>
        <v>69</v>
      </c>
      <c r="O17" s="210">
        <f t="shared" ref="O17:S17" si="111">SUM(O12:O16)</f>
        <v>498</v>
      </c>
      <c r="P17" s="210">
        <f t="shared" si="111"/>
        <v>489</v>
      </c>
      <c r="Q17" s="210">
        <f t="shared" si="111"/>
        <v>0</v>
      </c>
      <c r="R17" s="210">
        <f t="shared" si="111"/>
        <v>8</v>
      </c>
      <c r="S17" s="210">
        <f t="shared" si="111"/>
        <v>1</v>
      </c>
      <c r="T17" s="19">
        <f>SUM(T12:T16)</f>
        <v>15</v>
      </c>
      <c r="U17" s="210">
        <f t="shared" ref="U17:Y17" si="112">SUM(U12:U16)</f>
        <v>356</v>
      </c>
      <c r="V17" s="210">
        <f t="shared" si="112"/>
        <v>351</v>
      </c>
      <c r="W17" s="210">
        <f t="shared" si="112"/>
        <v>0</v>
      </c>
      <c r="X17" s="210">
        <f t="shared" si="112"/>
        <v>5</v>
      </c>
      <c r="Y17" s="210">
        <f t="shared" si="112"/>
        <v>0</v>
      </c>
      <c r="Z17" s="19">
        <f>SUM(Z12:Z16)</f>
        <v>5</v>
      </c>
      <c r="AA17" s="210">
        <f t="shared" ref="AA17:AE17" si="113">SUM(AA12:AA16)</f>
        <v>36</v>
      </c>
      <c r="AB17" s="210">
        <f t="shared" si="113"/>
        <v>36</v>
      </c>
      <c r="AC17" s="210">
        <f t="shared" si="113"/>
        <v>0</v>
      </c>
      <c r="AD17" s="210">
        <f t="shared" si="113"/>
        <v>0</v>
      </c>
      <c r="AE17" s="210">
        <f t="shared" si="113"/>
        <v>0</v>
      </c>
      <c r="AF17" s="19">
        <f>SUM(AF12:AF16)</f>
        <v>6</v>
      </c>
      <c r="AG17" s="210">
        <f t="shared" ref="AG17:AK17" si="114">SUM(AG12:AG16)</f>
        <v>123</v>
      </c>
      <c r="AH17" s="210">
        <f t="shared" si="114"/>
        <v>118</v>
      </c>
      <c r="AI17" s="210">
        <f t="shared" si="114"/>
        <v>0</v>
      </c>
      <c r="AJ17" s="210">
        <f t="shared" si="114"/>
        <v>5</v>
      </c>
      <c r="AK17" s="210">
        <f t="shared" si="114"/>
        <v>0</v>
      </c>
      <c r="AL17" s="19">
        <f>SUM(AL12:AL16)</f>
        <v>0</v>
      </c>
      <c r="AM17" s="210">
        <f t="shared" ref="AM17:AQ17" si="115">SUM(AM12:AM16)</f>
        <v>2</v>
      </c>
      <c r="AN17" s="210">
        <f t="shared" si="115"/>
        <v>2</v>
      </c>
      <c r="AO17" s="210">
        <f t="shared" si="115"/>
        <v>0</v>
      </c>
      <c r="AP17" s="210">
        <f t="shared" si="115"/>
        <v>0</v>
      </c>
      <c r="AQ17" s="210">
        <f t="shared" si="115"/>
        <v>0</v>
      </c>
      <c r="AR17" s="19">
        <f>SUM(AR12:AR16)</f>
        <v>5</v>
      </c>
      <c r="AS17" s="210">
        <f t="shared" ref="AS17:AW17" si="116">SUM(AS12:AS16)</f>
        <v>23</v>
      </c>
      <c r="AT17" s="210">
        <f t="shared" si="116"/>
        <v>20</v>
      </c>
      <c r="AU17" s="210">
        <f t="shared" si="116"/>
        <v>0</v>
      </c>
      <c r="AV17" s="210">
        <f t="shared" si="116"/>
        <v>3</v>
      </c>
      <c r="AW17" s="210">
        <f t="shared" si="116"/>
        <v>0</v>
      </c>
      <c r="AX17" s="19">
        <f>SUM(AX12:AX16)</f>
        <v>0</v>
      </c>
      <c r="AY17" s="210">
        <f t="shared" ref="AY17:BC17" si="117">SUM(AY12:AY16)</f>
        <v>0</v>
      </c>
      <c r="AZ17" s="210">
        <f t="shared" si="117"/>
        <v>0</v>
      </c>
      <c r="BA17" s="210">
        <f t="shared" si="117"/>
        <v>0</v>
      </c>
      <c r="BB17" s="210">
        <f t="shared" si="117"/>
        <v>0</v>
      </c>
      <c r="BC17" s="210">
        <f t="shared" si="117"/>
        <v>0</v>
      </c>
      <c r="BD17" s="19">
        <f>SUM(BD12:BD16)</f>
        <v>5</v>
      </c>
      <c r="BE17" s="210">
        <f t="shared" ref="BE17:BI17" si="118">SUM(BE12:BE16)</f>
        <v>49</v>
      </c>
      <c r="BF17" s="210">
        <f t="shared" si="118"/>
        <v>49</v>
      </c>
      <c r="BG17" s="210">
        <f t="shared" si="118"/>
        <v>0</v>
      </c>
      <c r="BH17" s="210">
        <f t="shared" si="118"/>
        <v>0</v>
      </c>
      <c r="BI17" s="210">
        <f t="shared" si="118"/>
        <v>0</v>
      </c>
      <c r="BJ17" s="19">
        <f>SUM(BJ12:BJ16)</f>
        <v>5</v>
      </c>
      <c r="BK17" s="210">
        <f t="shared" ref="BK17:BO17" si="119">SUM(BK12:BK16)</f>
        <v>83</v>
      </c>
      <c r="BL17" s="210">
        <f t="shared" si="119"/>
        <v>83</v>
      </c>
      <c r="BM17" s="210">
        <f t="shared" si="119"/>
        <v>0</v>
      </c>
      <c r="BN17" s="210">
        <f t="shared" si="119"/>
        <v>0</v>
      </c>
      <c r="BO17" s="210">
        <f t="shared" si="119"/>
        <v>0</v>
      </c>
      <c r="BP17" s="19">
        <f>SUM(BP12:BP16)</f>
        <v>5</v>
      </c>
      <c r="BQ17" s="210">
        <f t="shared" ref="BQ17:BU17" si="120">SUM(BQ12:BQ16)</f>
        <v>83</v>
      </c>
      <c r="BR17" s="210">
        <f t="shared" si="120"/>
        <v>81</v>
      </c>
      <c r="BS17" s="210">
        <f t="shared" si="120"/>
        <v>0</v>
      </c>
      <c r="BT17" s="210">
        <f t="shared" si="120"/>
        <v>2</v>
      </c>
      <c r="BU17" s="210">
        <f t="shared" si="120"/>
        <v>0</v>
      </c>
      <c r="BV17" s="19">
        <f>SUM(BV12:BV16)</f>
        <v>5</v>
      </c>
      <c r="BW17" s="210">
        <f t="shared" ref="BW17:CA17" si="121">SUM(BW12:BW16)</f>
        <v>26</v>
      </c>
      <c r="BX17" s="210">
        <f t="shared" si="121"/>
        <v>26</v>
      </c>
      <c r="BY17" s="210">
        <f t="shared" si="121"/>
        <v>0</v>
      </c>
      <c r="BZ17" s="210">
        <f t="shared" si="121"/>
        <v>0</v>
      </c>
      <c r="CA17" s="210">
        <f t="shared" si="121"/>
        <v>0</v>
      </c>
      <c r="CB17" s="19">
        <f>SUM(CB12:CB16)</f>
        <v>5</v>
      </c>
      <c r="CC17" s="210">
        <f t="shared" ref="CC17:CG17" si="122">SUM(CC12:CC16)</f>
        <v>16</v>
      </c>
      <c r="CD17" s="210">
        <f t="shared" si="122"/>
        <v>16</v>
      </c>
      <c r="CE17" s="210">
        <f t="shared" si="122"/>
        <v>0</v>
      </c>
      <c r="CF17" s="210">
        <f t="shared" si="122"/>
        <v>0</v>
      </c>
      <c r="CG17" s="210">
        <f t="shared" si="122"/>
        <v>0</v>
      </c>
      <c r="CH17" s="19">
        <f>SUM(CH12:CH16)</f>
        <v>5</v>
      </c>
      <c r="CI17" s="210">
        <f t="shared" ref="CI17:CM17" si="123">SUM(CI12:CI16)</f>
        <v>37</v>
      </c>
      <c r="CJ17" s="210">
        <f t="shared" si="123"/>
        <v>36</v>
      </c>
      <c r="CK17" s="210">
        <f t="shared" si="123"/>
        <v>0</v>
      </c>
      <c r="CL17" s="210">
        <f t="shared" si="123"/>
        <v>1</v>
      </c>
      <c r="CM17" s="210">
        <f t="shared" si="123"/>
        <v>0</v>
      </c>
      <c r="CN17" s="19">
        <f>SUM(CN12:CN16)</f>
        <v>5</v>
      </c>
      <c r="CO17" s="210">
        <f t="shared" ref="CO17:CS17" si="124">SUM(CO12:CO16)</f>
        <v>18</v>
      </c>
      <c r="CP17" s="210">
        <f t="shared" si="124"/>
        <v>18</v>
      </c>
      <c r="CQ17" s="210">
        <f t="shared" si="124"/>
        <v>0</v>
      </c>
      <c r="CR17" s="210">
        <f t="shared" si="124"/>
        <v>0</v>
      </c>
      <c r="CS17" s="210">
        <f t="shared" si="124"/>
        <v>0</v>
      </c>
      <c r="CT17" s="19">
        <f>SUM(CT12:CT16)</f>
        <v>5</v>
      </c>
      <c r="CU17" s="210">
        <f t="shared" ref="CU17:CY17" si="125">SUM(CU12:CU16)</f>
        <v>57</v>
      </c>
      <c r="CV17" s="210">
        <f t="shared" si="125"/>
        <v>55</v>
      </c>
      <c r="CW17" s="210">
        <f t="shared" si="125"/>
        <v>0</v>
      </c>
      <c r="CX17" s="210">
        <f t="shared" si="125"/>
        <v>1</v>
      </c>
      <c r="CY17" s="210">
        <f t="shared" si="125"/>
        <v>1</v>
      </c>
      <c r="CZ17" s="19">
        <f>SUM(CZ12:CZ16)</f>
        <v>4</v>
      </c>
      <c r="DA17" s="210">
        <f t="shared" ref="DA17:DE17" si="126">SUM(DA12:DA16)</f>
        <v>10</v>
      </c>
      <c r="DB17" s="210">
        <f t="shared" si="126"/>
        <v>10</v>
      </c>
      <c r="DC17" s="210">
        <f t="shared" si="126"/>
        <v>0</v>
      </c>
      <c r="DD17" s="210">
        <f t="shared" si="126"/>
        <v>0</v>
      </c>
      <c r="DE17" s="210">
        <f t="shared" si="126"/>
        <v>0</v>
      </c>
      <c r="DF17" s="19">
        <f>SUM(DF12:DF16)</f>
        <v>5</v>
      </c>
      <c r="DG17" s="210">
        <f t="shared" ref="DG17:DK17" si="127">SUM(DG12:DG16)</f>
        <v>17</v>
      </c>
      <c r="DH17" s="210">
        <f t="shared" si="127"/>
        <v>17</v>
      </c>
      <c r="DI17" s="210">
        <f t="shared" si="127"/>
        <v>0</v>
      </c>
      <c r="DJ17" s="210">
        <f t="shared" si="127"/>
        <v>0</v>
      </c>
      <c r="DK17" s="210">
        <f t="shared" si="127"/>
        <v>0</v>
      </c>
      <c r="DL17" s="19">
        <f>SUM(DL12:DL16)</f>
        <v>5</v>
      </c>
      <c r="DM17" s="210">
        <f t="shared" ref="DM17:DQ17" si="128">SUM(DM12:DM16)</f>
        <v>23</v>
      </c>
      <c r="DN17" s="210">
        <f t="shared" si="128"/>
        <v>23</v>
      </c>
      <c r="DO17" s="210">
        <f t="shared" si="128"/>
        <v>0</v>
      </c>
      <c r="DP17" s="210">
        <f t="shared" si="128"/>
        <v>0</v>
      </c>
      <c r="DQ17" s="210">
        <f t="shared" si="128"/>
        <v>0</v>
      </c>
      <c r="DR17" s="19">
        <f>SUM(DR12:DR16)</f>
        <v>5</v>
      </c>
      <c r="DS17" s="210">
        <f t="shared" ref="DS17:DW17" si="129">SUM(DS12:DS16)</f>
        <v>20</v>
      </c>
      <c r="DT17" s="210">
        <f t="shared" si="129"/>
        <v>19</v>
      </c>
      <c r="DU17" s="210">
        <f t="shared" si="129"/>
        <v>0</v>
      </c>
      <c r="DV17" s="210">
        <f t="shared" si="129"/>
        <v>1</v>
      </c>
      <c r="DW17" s="210">
        <f t="shared" si="129"/>
        <v>0</v>
      </c>
    </row>
    <row r="18" spans="1:127" s="21" customFormat="1" ht="39">
      <c r="A18" s="46" t="s">
        <v>104</v>
      </c>
      <c r="B18" s="19">
        <f>H18+N18</f>
        <v>89</v>
      </c>
      <c r="C18" s="211"/>
      <c r="D18" s="211"/>
      <c r="E18" s="211"/>
      <c r="F18" s="211"/>
      <c r="G18" s="211"/>
      <c r="H18" s="19">
        <f>T18+AF18+AL18</f>
        <v>21</v>
      </c>
      <c r="I18" s="211"/>
      <c r="J18" s="211"/>
      <c r="K18" s="211"/>
      <c r="L18" s="211"/>
      <c r="M18" s="211"/>
      <c r="N18" s="19">
        <f>Z18+AR18+AX18+BD18+BJ18+BP18+BV18+CB18+CH18+CN18+CT18+CZ18+DF18+DL18+DR18</f>
        <v>68</v>
      </c>
      <c r="O18" s="211"/>
      <c r="P18" s="211"/>
      <c r="Q18" s="211"/>
      <c r="R18" s="211"/>
      <c r="S18" s="211"/>
      <c r="T18" s="19">
        <v>15</v>
      </c>
      <c r="U18" s="211"/>
      <c r="V18" s="211"/>
      <c r="W18" s="211"/>
      <c r="X18" s="211"/>
      <c r="Y18" s="211"/>
      <c r="Z18" s="19">
        <v>5</v>
      </c>
      <c r="AA18" s="211"/>
      <c r="AB18" s="211"/>
      <c r="AC18" s="211"/>
      <c r="AD18" s="211"/>
      <c r="AE18" s="211"/>
      <c r="AF18" s="19">
        <v>6</v>
      </c>
      <c r="AG18" s="211"/>
      <c r="AH18" s="211"/>
      <c r="AI18" s="211"/>
      <c r="AJ18" s="211"/>
      <c r="AK18" s="211"/>
      <c r="AL18" s="19"/>
      <c r="AM18" s="211"/>
      <c r="AN18" s="211"/>
      <c r="AO18" s="211"/>
      <c r="AP18" s="211"/>
      <c r="AQ18" s="211"/>
      <c r="AR18" s="19">
        <v>4</v>
      </c>
      <c r="AS18" s="211"/>
      <c r="AT18" s="211"/>
      <c r="AU18" s="211"/>
      <c r="AV18" s="211"/>
      <c r="AW18" s="211"/>
      <c r="AX18" s="19"/>
      <c r="AY18" s="211"/>
      <c r="AZ18" s="211"/>
      <c r="BA18" s="211"/>
      <c r="BB18" s="211"/>
      <c r="BC18" s="211"/>
      <c r="BD18" s="19">
        <v>5</v>
      </c>
      <c r="BE18" s="211"/>
      <c r="BF18" s="211"/>
      <c r="BG18" s="211"/>
      <c r="BH18" s="211"/>
      <c r="BI18" s="211"/>
      <c r="BJ18" s="19">
        <v>5</v>
      </c>
      <c r="BK18" s="211"/>
      <c r="BL18" s="211"/>
      <c r="BM18" s="211"/>
      <c r="BN18" s="211"/>
      <c r="BO18" s="211"/>
      <c r="BP18" s="19">
        <v>5</v>
      </c>
      <c r="BQ18" s="211"/>
      <c r="BR18" s="211"/>
      <c r="BS18" s="211"/>
      <c r="BT18" s="211"/>
      <c r="BU18" s="211"/>
      <c r="BV18" s="19">
        <v>5</v>
      </c>
      <c r="BW18" s="211"/>
      <c r="BX18" s="211"/>
      <c r="BY18" s="211"/>
      <c r="BZ18" s="211"/>
      <c r="CA18" s="211"/>
      <c r="CB18" s="19">
        <v>5</v>
      </c>
      <c r="CC18" s="211"/>
      <c r="CD18" s="211"/>
      <c r="CE18" s="211"/>
      <c r="CF18" s="211"/>
      <c r="CG18" s="211"/>
      <c r="CH18" s="19">
        <v>5</v>
      </c>
      <c r="CI18" s="211"/>
      <c r="CJ18" s="211"/>
      <c r="CK18" s="211"/>
      <c r="CL18" s="211"/>
      <c r="CM18" s="211"/>
      <c r="CN18" s="19">
        <v>5</v>
      </c>
      <c r="CO18" s="211"/>
      <c r="CP18" s="211"/>
      <c r="CQ18" s="211"/>
      <c r="CR18" s="211"/>
      <c r="CS18" s="211"/>
      <c r="CT18" s="19">
        <v>5</v>
      </c>
      <c r="CU18" s="211"/>
      <c r="CV18" s="211"/>
      <c r="CW18" s="211"/>
      <c r="CX18" s="211"/>
      <c r="CY18" s="211"/>
      <c r="CZ18" s="19">
        <v>4</v>
      </c>
      <c r="DA18" s="211"/>
      <c r="DB18" s="211"/>
      <c r="DC18" s="211"/>
      <c r="DD18" s="211"/>
      <c r="DE18" s="211"/>
      <c r="DF18" s="19">
        <v>5</v>
      </c>
      <c r="DG18" s="211"/>
      <c r="DH18" s="211"/>
      <c r="DI18" s="211"/>
      <c r="DJ18" s="211"/>
      <c r="DK18" s="211"/>
      <c r="DL18" s="19">
        <v>5</v>
      </c>
      <c r="DM18" s="211"/>
      <c r="DN18" s="211"/>
      <c r="DO18" s="211"/>
      <c r="DP18" s="211"/>
      <c r="DQ18" s="211"/>
      <c r="DR18" s="19">
        <v>5</v>
      </c>
      <c r="DS18" s="211"/>
      <c r="DT18" s="211"/>
      <c r="DU18" s="211"/>
      <c r="DV18" s="211"/>
      <c r="DW18" s="211"/>
    </row>
    <row r="19" spans="1:127" ht="15.75">
      <c r="A19" s="16" t="s">
        <v>49</v>
      </c>
      <c r="B19" s="66">
        <f>H19+N19</f>
        <v>9</v>
      </c>
      <c r="C19" s="18">
        <f>D19+F19+E19+G19</f>
        <v>73</v>
      </c>
      <c r="D19" s="18">
        <f>J19+P19</f>
        <v>73</v>
      </c>
      <c r="E19" s="18">
        <f t="shared" ref="E19" si="130">K19+Q19</f>
        <v>0</v>
      </c>
      <c r="F19" s="18">
        <f t="shared" ref="F19" si="131">L19+R19</f>
        <v>0</v>
      </c>
      <c r="G19" s="18">
        <f t="shared" ref="G19" si="132">M19+S19</f>
        <v>0</v>
      </c>
      <c r="H19" s="17">
        <f>T19+AF19+AL19</f>
        <v>3</v>
      </c>
      <c r="I19" s="18">
        <f>J19+L19+K19+M19</f>
        <v>47</v>
      </c>
      <c r="J19" s="18">
        <f>V19+AH19+AN19</f>
        <v>47</v>
      </c>
      <c r="K19" s="18">
        <f t="shared" ref="K19" si="133">W19+AI19+AO19</f>
        <v>0</v>
      </c>
      <c r="L19" s="18">
        <f t="shared" ref="L19" si="134">X19+AJ19+AP19</f>
        <v>0</v>
      </c>
      <c r="M19" s="18">
        <f t="shared" ref="M19" si="135">Y19+AK19+AQ19</f>
        <v>0</v>
      </c>
      <c r="N19" s="17">
        <f>Z19+AR19+AX19+BD19+BJ19+BP19+BV19+CB19+CH19+CN19+CT19+CZ19+DF19+DL19+DR19</f>
        <v>6</v>
      </c>
      <c r="O19" s="18">
        <f>P19+R19+Q19+S19</f>
        <v>26</v>
      </c>
      <c r="P19" s="18">
        <f>AB19+AT19+AZ19+BF19+BL19+BR19+BX19+CD19+CJ19+CP19+CV19+DB19+DH19+DN19+DT19</f>
        <v>26</v>
      </c>
      <c r="Q19" s="18">
        <f t="shared" ref="Q19" si="136">AC19+AU19+BA19+BG19+BM19+BS19+BY19+CE19+CK19+CQ19+CW19+DC19+DI19+DO19+DU19</f>
        <v>0</v>
      </c>
      <c r="R19" s="18">
        <f t="shared" ref="R19" si="137">AD19+AV19+BB19+BH19+BN19+BT19+BZ19+CF19+CL19+CR19+CX19+DD19+DJ19+DP19+DV19</f>
        <v>0</v>
      </c>
      <c r="S19" s="18">
        <f t="shared" ref="S19" si="138">AE19+AW19+BC19+BI19+BO19+BU19+CA19+CG19+CM19+CS19+CY19+DE19+DK19+DQ19+DW19</f>
        <v>0</v>
      </c>
      <c r="T19" s="17">
        <v>2</v>
      </c>
      <c r="U19" s="18">
        <f t="shared" ref="U19:U20" si="139">V19+X19+W19+Y19</f>
        <v>32</v>
      </c>
      <c r="V19" s="18">
        <v>32</v>
      </c>
      <c r="W19" s="18"/>
      <c r="X19" s="18"/>
      <c r="Y19" s="54"/>
      <c r="Z19" s="17"/>
      <c r="AA19" s="18">
        <f t="shared" ref="AA19:AA20" si="140">AB19+AD19+AC19+AE19</f>
        <v>0</v>
      </c>
      <c r="AB19" s="18"/>
      <c r="AC19" s="18"/>
      <c r="AD19" s="18"/>
      <c r="AE19" s="54"/>
      <c r="AF19" s="17">
        <v>1</v>
      </c>
      <c r="AG19" s="18">
        <f t="shared" ref="AG19:AG20" si="141">AH19+AJ19+AI19+AK19</f>
        <v>15</v>
      </c>
      <c r="AH19" s="18">
        <v>15</v>
      </c>
      <c r="AI19" s="18"/>
      <c r="AJ19" s="18"/>
      <c r="AK19" s="54"/>
      <c r="AL19" s="17"/>
      <c r="AM19" s="18">
        <f t="shared" ref="AM19:AM20" si="142">AN19+AP19+AO19+AQ19</f>
        <v>0</v>
      </c>
      <c r="AN19" s="18"/>
      <c r="AO19" s="18"/>
      <c r="AP19" s="18"/>
      <c r="AQ19" s="54"/>
      <c r="AR19" s="17"/>
      <c r="AS19" s="18">
        <f t="shared" ref="AS19:AS20" si="143">AT19+AV19+AU19+AW19</f>
        <v>0</v>
      </c>
      <c r="AT19" s="18"/>
      <c r="AU19" s="18"/>
      <c r="AV19" s="18"/>
      <c r="AW19" s="54"/>
      <c r="AX19" s="17"/>
      <c r="AY19" s="18">
        <f t="shared" ref="AY19:AY20" si="144">AZ19+BB19+BA19+BC19</f>
        <v>0</v>
      </c>
      <c r="AZ19" s="18"/>
      <c r="BA19" s="18"/>
      <c r="BB19" s="18"/>
      <c r="BC19" s="54"/>
      <c r="BD19" s="17">
        <v>1</v>
      </c>
      <c r="BE19" s="18">
        <f t="shared" ref="BE19:BE20" si="145">BF19+BH19+BG19+BI19</f>
        <v>4</v>
      </c>
      <c r="BF19" s="18">
        <v>4</v>
      </c>
      <c r="BG19" s="18"/>
      <c r="BH19" s="18"/>
      <c r="BI19" s="54"/>
      <c r="BJ19" s="17">
        <v>1</v>
      </c>
      <c r="BK19" s="18">
        <f t="shared" ref="BK19:BK20" si="146">BL19+BN19+BM19+BO19</f>
        <v>2</v>
      </c>
      <c r="BL19" s="18">
        <v>2</v>
      </c>
      <c r="BM19" s="18"/>
      <c r="BN19" s="18"/>
      <c r="BO19" s="54"/>
      <c r="BP19" s="17">
        <v>1</v>
      </c>
      <c r="BQ19" s="18">
        <f t="shared" ref="BQ19:BQ20" si="147">BR19+BT19+BS19+BU19</f>
        <v>8</v>
      </c>
      <c r="BR19" s="18">
        <v>8</v>
      </c>
      <c r="BS19" s="18"/>
      <c r="BT19" s="18"/>
      <c r="BU19" s="54"/>
      <c r="BV19" s="17">
        <v>1</v>
      </c>
      <c r="BW19" s="18">
        <f t="shared" ref="BW19:BW20" si="148">BX19+BZ19+BY19+CA19</f>
        <v>4</v>
      </c>
      <c r="BX19" s="18">
        <v>4</v>
      </c>
      <c r="BY19" s="18"/>
      <c r="BZ19" s="18"/>
      <c r="CA19" s="54"/>
      <c r="CB19" s="17"/>
      <c r="CC19" s="18">
        <f t="shared" ref="CC19:CC20" si="149">CD19+CF19+CE19+CG19</f>
        <v>0</v>
      </c>
      <c r="CD19" s="18"/>
      <c r="CE19" s="18"/>
      <c r="CF19" s="18"/>
      <c r="CG19" s="54"/>
      <c r="CH19" s="17">
        <v>1</v>
      </c>
      <c r="CI19" s="18">
        <f t="shared" ref="CI19:CI20" si="150">CJ19+CL19+CK19+CM19</f>
        <v>3</v>
      </c>
      <c r="CJ19" s="18">
        <v>3</v>
      </c>
      <c r="CK19" s="18"/>
      <c r="CL19" s="18"/>
      <c r="CM19" s="54"/>
      <c r="CN19" s="17"/>
      <c r="CO19" s="18">
        <f t="shared" ref="CO19:CO20" si="151">CP19+CR19+CQ19+CS19</f>
        <v>0</v>
      </c>
      <c r="CP19" s="18"/>
      <c r="CQ19" s="18"/>
      <c r="CR19" s="18"/>
      <c r="CS19" s="54"/>
      <c r="CT19" s="17">
        <v>1</v>
      </c>
      <c r="CU19" s="18">
        <f t="shared" ref="CU19:CU20" si="152">CV19+CX19+CW19+CY19</f>
        <v>5</v>
      </c>
      <c r="CV19" s="18">
        <v>5</v>
      </c>
      <c r="CW19" s="18"/>
      <c r="CX19" s="18"/>
      <c r="CY19" s="54"/>
      <c r="CZ19" s="17"/>
      <c r="DA19" s="18">
        <f t="shared" ref="DA19:DA20" si="153">DB19+DD19+DC19+DE19</f>
        <v>0</v>
      </c>
      <c r="DB19" s="18"/>
      <c r="DC19" s="18"/>
      <c r="DD19" s="18"/>
      <c r="DE19" s="54"/>
      <c r="DF19" s="17"/>
      <c r="DG19" s="18">
        <f t="shared" ref="DG19:DG20" si="154">DH19+DJ19+DI19+DK19</f>
        <v>0</v>
      </c>
      <c r="DH19" s="18"/>
      <c r="DI19" s="18"/>
      <c r="DJ19" s="18"/>
      <c r="DK19" s="54"/>
      <c r="DL19" s="17"/>
      <c r="DM19" s="18">
        <f t="shared" ref="DM19:DM20" si="155">DN19+DP19+DO19+DQ19</f>
        <v>0</v>
      </c>
      <c r="DN19" s="18"/>
      <c r="DO19" s="18"/>
      <c r="DP19" s="18"/>
      <c r="DQ19" s="54"/>
      <c r="DR19" s="17"/>
      <c r="DS19" s="18">
        <f t="shared" ref="DS19:DS20" si="156">DT19+DV19+DU19+DW19</f>
        <v>0</v>
      </c>
      <c r="DT19" s="18"/>
      <c r="DU19" s="18"/>
      <c r="DV19" s="18"/>
      <c r="DW19" s="54"/>
    </row>
    <row r="20" spans="1:127" ht="15.75">
      <c r="A20" s="16" t="s">
        <v>50</v>
      </c>
      <c r="B20" s="66">
        <f>H20+N20</f>
        <v>8</v>
      </c>
      <c r="C20" s="18">
        <f>D20+F20+E20+G20</f>
        <v>65</v>
      </c>
      <c r="D20" s="18">
        <f>J20+P20</f>
        <v>65</v>
      </c>
      <c r="E20" s="18">
        <f t="shared" ref="E20" si="157">K20+Q20</f>
        <v>0</v>
      </c>
      <c r="F20" s="18">
        <f t="shared" ref="F20" si="158">L20+R20</f>
        <v>0</v>
      </c>
      <c r="G20" s="18">
        <f t="shared" ref="G20" si="159">M20+S20</f>
        <v>0</v>
      </c>
      <c r="H20" s="17">
        <f>T20+AF20+AL20</f>
        <v>3</v>
      </c>
      <c r="I20" s="18">
        <f>J20+L20+K20+M20</f>
        <v>44</v>
      </c>
      <c r="J20" s="18">
        <f>V20+AH20+AN20</f>
        <v>44</v>
      </c>
      <c r="K20" s="18">
        <f t="shared" ref="K20" si="160">W20+AI20+AO20</f>
        <v>0</v>
      </c>
      <c r="L20" s="18">
        <f t="shared" ref="L20" si="161">X20+AJ20+AP20</f>
        <v>0</v>
      </c>
      <c r="M20" s="18">
        <f t="shared" ref="M20" si="162">Y20+AK20+AQ20</f>
        <v>0</v>
      </c>
      <c r="N20" s="17">
        <f>Z20+AR20+AX20+BD20+BJ20+BP20+BV20+CB20+CH20+CN20+CT20+CZ20+DF20+DL20+DR20</f>
        <v>5</v>
      </c>
      <c r="O20" s="18">
        <f>P20+R20+Q20+S20</f>
        <v>21</v>
      </c>
      <c r="P20" s="18">
        <f>AB20+AT20+AZ20+BF20+BL20+BR20+BX20+CD20+CJ20+CP20+CV20+DB20+DH20+DN20+DT20</f>
        <v>21</v>
      </c>
      <c r="Q20" s="18">
        <f t="shared" ref="Q20" si="163">AC20+AU20+BA20+BG20+BM20+BS20+BY20+CE20+CK20+CQ20+CW20+DC20+DI20+DO20+DU20</f>
        <v>0</v>
      </c>
      <c r="R20" s="18">
        <f t="shared" ref="R20" si="164">AD20+AV20+BB20+BH20+BN20+BT20+BZ20+CF20+CL20+CR20+CX20+DD20+DJ20+DP20+DV20</f>
        <v>0</v>
      </c>
      <c r="S20" s="18">
        <f t="shared" ref="S20" si="165">AE20+AW20+BC20+BI20+BO20+BU20+CA20+CG20+CM20+CS20+CY20+DE20+DK20+DQ20+DW20</f>
        <v>0</v>
      </c>
      <c r="T20" s="17">
        <v>2</v>
      </c>
      <c r="U20" s="18">
        <f t="shared" si="139"/>
        <v>33</v>
      </c>
      <c r="V20" s="18">
        <v>33</v>
      </c>
      <c r="W20" s="18"/>
      <c r="X20" s="18"/>
      <c r="Y20" s="54"/>
      <c r="Z20" s="17"/>
      <c r="AA20" s="18">
        <f t="shared" si="140"/>
        <v>0</v>
      </c>
      <c r="AB20" s="18"/>
      <c r="AC20" s="18"/>
      <c r="AD20" s="18"/>
      <c r="AE20" s="54"/>
      <c r="AF20" s="17">
        <v>1</v>
      </c>
      <c r="AG20" s="18">
        <f t="shared" si="141"/>
        <v>11</v>
      </c>
      <c r="AH20" s="18">
        <v>11</v>
      </c>
      <c r="AI20" s="18"/>
      <c r="AJ20" s="18"/>
      <c r="AK20" s="54"/>
      <c r="AL20" s="17"/>
      <c r="AM20" s="18">
        <f t="shared" si="142"/>
        <v>0</v>
      </c>
      <c r="AN20" s="18"/>
      <c r="AO20" s="18"/>
      <c r="AP20" s="18"/>
      <c r="AQ20" s="54"/>
      <c r="AR20" s="17"/>
      <c r="AS20" s="18">
        <f t="shared" si="143"/>
        <v>0</v>
      </c>
      <c r="AT20" s="18"/>
      <c r="AU20" s="18"/>
      <c r="AV20" s="18"/>
      <c r="AW20" s="54"/>
      <c r="AX20" s="17"/>
      <c r="AY20" s="18">
        <f t="shared" si="144"/>
        <v>0</v>
      </c>
      <c r="AZ20" s="18"/>
      <c r="BA20" s="18"/>
      <c r="BB20" s="18"/>
      <c r="BC20" s="54"/>
      <c r="BD20" s="17">
        <v>0</v>
      </c>
      <c r="BE20" s="18">
        <f t="shared" si="145"/>
        <v>0</v>
      </c>
      <c r="BF20" s="18">
        <v>0</v>
      </c>
      <c r="BG20" s="18"/>
      <c r="BH20" s="18"/>
      <c r="BI20" s="54"/>
      <c r="BJ20" s="17">
        <v>1</v>
      </c>
      <c r="BK20" s="18">
        <f t="shared" si="146"/>
        <v>8</v>
      </c>
      <c r="BL20" s="18">
        <v>8</v>
      </c>
      <c r="BM20" s="18"/>
      <c r="BN20" s="18"/>
      <c r="BO20" s="54"/>
      <c r="BP20" s="17">
        <v>1</v>
      </c>
      <c r="BQ20" s="18">
        <f t="shared" si="147"/>
        <v>2</v>
      </c>
      <c r="BR20" s="18">
        <v>2</v>
      </c>
      <c r="BS20" s="18"/>
      <c r="BT20" s="18"/>
      <c r="BU20" s="54"/>
      <c r="BV20" s="17">
        <v>1</v>
      </c>
      <c r="BW20" s="18">
        <f t="shared" si="148"/>
        <v>4</v>
      </c>
      <c r="BX20" s="18">
        <v>4</v>
      </c>
      <c r="BY20" s="18"/>
      <c r="BZ20" s="18"/>
      <c r="CA20" s="54"/>
      <c r="CB20" s="17"/>
      <c r="CC20" s="18">
        <f t="shared" si="149"/>
        <v>0</v>
      </c>
      <c r="CD20" s="18"/>
      <c r="CE20" s="18"/>
      <c r="CF20" s="18"/>
      <c r="CG20" s="54"/>
      <c r="CH20" s="17">
        <v>1</v>
      </c>
      <c r="CI20" s="18">
        <f t="shared" si="150"/>
        <v>2</v>
      </c>
      <c r="CJ20" s="18">
        <v>2</v>
      </c>
      <c r="CK20" s="18"/>
      <c r="CL20" s="18"/>
      <c r="CM20" s="54"/>
      <c r="CN20" s="17"/>
      <c r="CO20" s="18">
        <f t="shared" si="151"/>
        <v>0</v>
      </c>
      <c r="CP20" s="18"/>
      <c r="CQ20" s="18"/>
      <c r="CR20" s="18"/>
      <c r="CS20" s="54"/>
      <c r="CT20" s="17">
        <v>1</v>
      </c>
      <c r="CU20" s="18">
        <f t="shared" si="152"/>
        <v>5</v>
      </c>
      <c r="CV20" s="18">
        <v>5</v>
      </c>
      <c r="CW20" s="18"/>
      <c r="CX20" s="18"/>
      <c r="CY20" s="54"/>
      <c r="CZ20" s="17"/>
      <c r="DA20" s="18">
        <f t="shared" si="153"/>
        <v>0</v>
      </c>
      <c r="DB20" s="18"/>
      <c r="DC20" s="18"/>
      <c r="DD20" s="18"/>
      <c r="DE20" s="54"/>
      <c r="DF20" s="17"/>
      <c r="DG20" s="18">
        <f t="shared" si="154"/>
        <v>0</v>
      </c>
      <c r="DH20" s="18"/>
      <c r="DI20" s="18"/>
      <c r="DJ20" s="18"/>
      <c r="DK20" s="54"/>
      <c r="DL20" s="17"/>
      <c r="DM20" s="18">
        <f t="shared" si="155"/>
        <v>0</v>
      </c>
      <c r="DN20" s="18"/>
      <c r="DO20" s="18"/>
      <c r="DP20" s="18"/>
      <c r="DQ20" s="54"/>
      <c r="DR20" s="17"/>
      <c r="DS20" s="18">
        <f t="shared" si="156"/>
        <v>0</v>
      </c>
      <c r="DT20" s="18"/>
      <c r="DU20" s="18"/>
      <c r="DV20" s="18"/>
      <c r="DW20" s="54"/>
    </row>
    <row r="21" spans="1:127" s="21" customFormat="1" ht="25.5">
      <c r="A21" s="48" t="s">
        <v>51</v>
      </c>
      <c r="B21" s="19">
        <f>SUM(B19:B20)</f>
        <v>17</v>
      </c>
      <c r="C21" s="210">
        <f t="shared" ref="C21:D21" si="166">SUM(C19:C20)</f>
        <v>138</v>
      </c>
      <c r="D21" s="210">
        <f t="shared" si="166"/>
        <v>138</v>
      </c>
      <c r="E21" s="210">
        <f t="shared" ref="E21:G21" si="167">SUM(E19:E20)</f>
        <v>0</v>
      </c>
      <c r="F21" s="210">
        <f t="shared" si="167"/>
        <v>0</v>
      </c>
      <c r="G21" s="210">
        <f t="shared" si="167"/>
        <v>0</v>
      </c>
      <c r="H21" s="19">
        <f>SUM(H19:H20)</f>
        <v>6</v>
      </c>
      <c r="I21" s="210">
        <f t="shared" ref="I21:M21" si="168">SUM(I19:I20)</f>
        <v>91</v>
      </c>
      <c r="J21" s="210">
        <f t="shared" si="168"/>
        <v>91</v>
      </c>
      <c r="K21" s="210">
        <f t="shared" si="168"/>
        <v>0</v>
      </c>
      <c r="L21" s="210">
        <f t="shared" si="168"/>
        <v>0</v>
      </c>
      <c r="M21" s="210">
        <f t="shared" si="168"/>
        <v>0</v>
      </c>
      <c r="N21" s="19">
        <f>SUM(N19:N20)</f>
        <v>11</v>
      </c>
      <c r="O21" s="210">
        <f t="shared" ref="O21:S21" si="169">SUM(O19:O20)</f>
        <v>47</v>
      </c>
      <c r="P21" s="210">
        <f t="shared" si="169"/>
        <v>47</v>
      </c>
      <c r="Q21" s="210">
        <f t="shared" si="169"/>
        <v>0</v>
      </c>
      <c r="R21" s="210">
        <f t="shared" si="169"/>
        <v>0</v>
      </c>
      <c r="S21" s="210">
        <f t="shared" si="169"/>
        <v>0</v>
      </c>
      <c r="T21" s="19">
        <f>SUM(T19:T20)</f>
        <v>4</v>
      </c>
      <c r="U21" s="210">
        <f t="shared" ref="U21:Y21" si="170">SUM(U19:U20)</f>
        <v>65</v>
      </c>
      <c r="V21" s="210">
        <f t="shared" si="170"/>
        <v>65</v>
      </c>
      <c r="W21" s="210">
        <f t="shared" si="170"/>
        <v>0</v>
      </c>
      <c r="X21" s="210">
        <f t="shared" si="170"/>
        <v>0</v>
      </c>
      <c r="Y21" s="210">
        <f t="shared" si="170"/>
        <v>0</v>
      </c>
      <c r="Z21" s="19">
        <f>SUM(Z19:Z20)</f>
        <v>0</v>
      </c>
      <c r="AA21" s="210">
        <f t="shared" ref="AA21:AE21" si="171">SUM(AA19:AA20)</f>
        <v>0</v>
      </c>
      <c r="AB21" s="210">
        <f t="shared" si="171"/>
        <v>0</v>
      </c>
      <c r="AC21" s="210">
        <f t="shared" si="171"/>
        <v>0</v>
      </c>
      <c r="AD21" s="210">
        <f t="shared" si="171"/>
        <v>0</v>
      </c>
      <c r="AE21" s="210">
        <f t="shared" si="171"/>
        <v>0</v>
      </c>
      <c r="AF21" s="19">
        <f>SUM(AF19:AF20)</f>
        <v>2</v>
      </c>
      <c r="AG21" s="210">
        <f t="shared" ref="AG21:AK21" si="172">SUM(AG19:AG20)</f>
        <v>26</v>
      </c>
      <c r="AH21" s="210">
        <f t="shared" si="172"/>
        <v>26</v>
      </c>
      <c r="AI21" s="210">
        <f t="shared" si="172"/>
        <v>0</v>
      </c>
      <c r="AJ21" s="210">
        <f t="shared" si="172"/>
        <v>0</v>
      </c>
      <c r="AK21" s="210">
        <f t="shared" si="172"/>
        <v>0</v>
      </c>
      <c r="AL21" s="19">
        <f>SUM(AL19:AL20)</f>
        <v>0</v>
      </c>
      <c r="AM21" s="210">
        <f t="shared" ref="AM21:AQ21" si="173">SUM(AM19:AM20)</f>
        <v>0</v>
      </c>
      <c r="AN21" s="210">
        <f t="shared" si="173"/>
        <v>0</v>
      </c>
      <c r="AO21" s="210">
        <f t="shared" si="173"/>
        <v>0</v>
      </c>
      <c r="AP21" s="210">
        <f t="shared" si="173"/>
        <v>0</v>
      </c>
      <c r="AQ21" s="210">
        <f t="shared" si="173"/>
        <v>0</v>
      </c>
      <c r="AR21" s="19">
        <f>SUM(AR19:AR20)</f>
        <v>0</v>
      </c>
      <c r="AS21" s="210">
        <f t="shared" ref="AS21:AW21" si="174">SUM(AS19:AS20)</f>
        <v>0</v>
      </c>
      <c r="AT21" s="210">
        <f t="shared" si="174"/>
        <v>0</v>
      </c>
      <c r="AU21" s="210">
        <f t="shared" si="174"/>
        <v>0</v>
      </c>
      <c r="AV21" s="210">
        <f t="shared" si="174"/>
        <v>0</v>
      </c>
      <c r="AW21" s="210">
        <f t="shared" si="174"/>
        <v>0</v>
      </c>
      <c r="AX21" s="19">
        <f>SUM(AX19:AX20)</f>
        <v>0</v>
      </c>
      <c r="AY21" s="210">
        <f t="shared" ref="AY21:BC21" si="175">SUM(AY19:AY20)</f>
        <v>0</v>
      </c>
      <c r="AZ21" s="210">
        <f t="shared" si="175"/>
        <v>0</v>
      </c>
      <c r="BA21" s="210">
        <f t="shared" si="175"/>
        <v>0</v>
      </c>
      <c r="BB21" s="210">
        <f t="shared" si="175"/>
        <v>0</v>
      </c>
      <c r="BC21" s="210">
        <f t="shared" si="175"/>
        <v>0</v>
      </c>
      <c r="BD21" s="19">
        <f>SUM(BD19:BD20)</f>
        <v>1</v>
      </c>
      <c r="BE21" s="210">
        <f t="shared" ref="BE21:BI21" si="176">SUM(BE19:BE20)</f>
        <v>4</v>
      </c>
      <c r="BF21" s="210">
        <f t="shared" si="176"/>
        <v>4</v>
      </c>
      <c r="BG21" s="210">
        <f t="shared" si="176"/>
        <v>0</v>
      </c>
      <c r="BH21" s="210">
        <f t="shared" si="176"/>
        <v>0</v>
      </c>
      <c r="BI21" s="210">
        <f t="shared" si="176"/>
        <v>0</v>
      </c>
      <c r="BJ21" s="19">
        <f>SUM(BJ19:BJ20)</f>
        <v>2</v>
      </c>
      <c r="BK21" s="210">
        <f t="shared" ref="BK21:BO21" si="177">SUM(BK19:BK20)</f>
        <v>10</v>
      </c>
      <c r="BL21" s="210">
        <f t="shared" si="177"/>
        <v>10</v>
      </c>
      <c r="BM21" s="210">
        <f t="shared" si="177"/>
        <v>0</v>
      </c>
      <c r="BN21" s="210">
        <f t="shared" si="177"/>
        <v>0</v>
      </c>
      <c r="BO21" s="210">
        <f t="shared" si="177"/>
        <v>0</v>
      </c>
      <c r="BP21" s="19">
        <f>SUM(BP19:BP20)</f>
        <v>2</v>
      </c>
      <c r="BQ21" s="210">
        <f t="shared" ref="BQ21:BU21" si="178">SUM(BQ19:BQ20)</f>
        <v>10</v>
      </c>
      <c r="BR21" s="210">
        <f t="shared" si="178"/>
        <v>10</v>
      </c>
      <c r="BS21" s="210">
        <f t="shared" si="178"/>
        <v>0</v>
      </c>
      <c r="BT21" s="210">
        <f t="shared" si="178"/>
        <v>0</v>
      </c>
      <c r="BU21" s="210">
        <f t="shared" si="178"/>
        <v>0</v>
      </c>
      <c r="BV21" s="19">
        <f>SUM(BV19:BV20)</f>
        <v>2</v>
      </c>
      <c r="BW21" s="210">
        <f t="shared" ref="BW21:CA21" si="179">SUM(BW19:BW20)</f>
        <v>8</v>
      </c>
      <c r="BX21" s="210">
        <f t="shared" si="179"/>
        <v>8</v>
      </c>
      <c r="BY21" s="210">
        <f t="shared" si="179"/>
        <v>0</v>
      </c>
      <c r="BZ21" s="210">
        <f t="shared" si="179"/>
        <v>0</v>
      </c>
      <c r="CA21" s="210">
        <f t="shared" si="179"/>
        <v>0</v>
      </c>
      <c r="CB21" s="19">
        <f>SUM(CB19:CB20)</f>
        <v>0</v>
      </c>
      <c r="CC21" s="210">
        <f t="shared" ref="CC21:CG21" si="180">SUM(CC19:CC20)</f>
        <v>0</v>
      </c>
      <c r="CD21" s="210">
        <f t="shared" si="180"/>
        <v>0</v>
      </c>
      <c r="CE21" s="210">
        <f t="shared" si="180"/>
        <v>0</v>
      </c>
      <c r="CF21" s="210">
        <f t="shared" si="180"/>
        <v>0</v>
      </c>
      <c r="CG21" s="210">
        <f t="shared" si="180"/>
        <v>0</v>
      </c>
      <c r="CH21" s="19">
        <f>SUM(CH19:CH20)</f>
        <v>2</v>
      </c>
      <c r="CI21" s="210">
        <f t="shared" ref="CI21:CM21" si="181">SUM(CI19:CI20)</f>
        <v>5</v>
      </c>
      <c r="CJ21" s="210">
        <f t="shared" si="181"/>
        <v>5</v>
      </c>
      <c r="CK21" s="210">
        <f t="shared" si="181"/>
        <v>0</v>
      </c>
      <c r="CL21" s="210">
        <f t="shared" si="181"/>
        <v>0</v>
      </c>
      <c r="CM21" s="210">
        <f t="shared" si="181"/>
        <v>0</v>
      </c>
      <c r="CN21" s="19">
        <f>SUM(CN19:CN20)</f>
        <v>0</v>
      </c>
      <c r="CO21" s="210">
        <f t="shared" ref="CO21:CS21" si="182">SUM(CO19:CO20)</f>
        <v>0</v>
      </c>
      <c r="CP21" s="210">
        <f t="shared" si="182"/>
        <v>0</v>
      </c>
      <c r="CQ21" s="210">
        <f t="shared" si="182"/>
        <v>0</v>
      </c>
      <c r="CR21" s="210">
        <f t="shared" si="182"/>
        <v>0</v>
      </c>
      <c r="CS21" s="210">
        <f t="shared" si="182"/>
        <v>0</v>
      </c>
      <c r="CT21" s="19">
        <f>SUM(CT19:CT20)</f>
        <v>2</v>
      </c>
      <c r="CU21" s="210">
        <f t="shared" ref="CU21:CY21" si="183">SUM(CU19:CU20)</f>
        <v>10</v>
      </c>
      <c r="CV21" s="210">
        <f t="shared" si="183"/>
        <v>10</v>
      </c>
      <c r="CW21" s="210">
        <f t="shared" si="183"/>
        <v>0</v>
      </c>
      <c r="CX21" s="210">
        <f t="shared" si="183"/>
        <v>0</v>
      </c>
      <c r="CY21" s="210">
        <f t="shared" si="183"/>
        <v>0</v>
      </c>
      <c r="CZ21" s="19">
        <f>SUM(CZ19:CZ20)</f>
        <v>0</v>
      </c>
      <c r="DA21" s="210">
        <f t="shared" ref="DA21:DE21" si="184">SUM(DA19:DA20)</f>
        <v>0</v>
      </c>
      <c r="DB21" s="210">
        <f t="shared" si="184"/>
        <v>0</v>
      </c>
      <c r="DC21" s="210">
        <f t="shared" si="184"/>
        <v>0</v>
      </c>
      <c r="DD21" s="210">
        <f t="shared" si="184"/>
        <v>0</v>
      </c>
      <c r="DE21" s="210">
        <f t="shared" si="184"/>
        <v>0</v>
      </c>
      <c r="DF21" s="19">
        <f>SUM(DF19:DF20)</f>
        <v>0</v>
      </c>
      <c r="DG21" s="210">
        <f t="shared" ref="DG21:DK21" si="185">SUM(DG19:DG20)</f>
        <v>0</v>
      </c>
      <c r="DH21" s="210">
        <f t="shared" si="185"/>
        <v>0</v>
      </c>
      <c r="DI21" s="210">
        <f t="shared" si="185"/>
        <v>0</v>
      </c>
      <c r="DJ21" s="210">
        <f t="shared" si="185"/>
        <v>0</v>
      </c>
      <c r="DK21" s="210">
        <f t="shared" si="185"/>
        <v>0</v>
      </c>
      <c r="DL21" s="19">
        <f>SUM(DL19:DL20)</f>
        <v>0</v>
      </c>
      <c r="DM21" s="210">
        <f t="shared" ref="DM21:DQ21" si="186">SUM(DM19:DM20)</f>
        <v>0</v>
      </c>
      <c r="DN21" s="210">
        <f t="shared" si="186"/>
        <v>0</v>
      </c>
      <c r="DO21" s="210">
        <f t="shared" si="186"/>
        <v>0</v>
      </c>
      <c r="DP21" s="210">
        <f t="shared" si="186"/>
        <v>0</v>
      </c>
      <c r="DQ21" s="210">
        <f t="shared" si="186"/>
        <v>0</v>
      </c>
      <c r="DR21" s="19">
        <f>SUM(DR19:DR20)</f>
        <v>0</v>
      </c>
      <c r="DS21" s="210">
        <f t="shared" ref="DS21:DW21" si="187">SUM(DS19:DS20)</f>
        <v>0</v>
      </c>
      <c r="DT21" s="210">
        <f t="shared" si="187"/>
        <v>0</v>
      </c>
      <c r="DU21" s="210">
        <f t="shared" si="187"/>
        <v>0</v>
      </c>
      <c r="DV21" s="210">
        <f t="shared" si="187"/>
        <v>0</v>
      </c>
      <c r="DW21" s="210">
        <f t="shared" si="187"/>
        <v>0</v>
      </c>
    </row>
    <row r="22" spans="1:127" s="21" customFormat="1" ht="39">
      <c r="A22" s="46" t="s">
        <v>114</v>
      </c>
      <c r="B22" s="19">
        <f>H22+N22</f>
        <v>17</v>
      </c>
      <c r="C22" s="211"/>
      <c r="D22" s="211"/>
      <c r="E22" s="211"/>
      <c r="F22" s="211"/>
      <c r="G22" s="211"/>
      <c r="H22" s="19">
        <f>T22+AF22+AL22</f>
        <v>6</v>
      </c>
      <c r="I22" s="211"/>
      <c r="J22" s="211"/>
      <c r="K22" s="211"/>
      <c r="L22" s="211"/>
      <c r="M22" s="211"/>
      <c r="N22" s="19">
        <f>Z22+AR22+AX22+BD22+BJ22+BP22+BV22+CB22+CH22+CN22+CT22+CZ22+DF22+DL22+DR22</f>
        <v>11</v>
      </c>
      <c r="O22" s="211"/>
      <c r="P22" s="211"/>
      <c r="Q22" s="211"/>
      <c r="R22" s="211"/>
      <c r="S22" s="211"/>
      <c r="T22" s="19">
        <v>4</v>
      </c>
      <c r="U22" s="211"/>
      <c r="V22" s="211"/>
      <c r="W22" s="211"/>
      <c r="X22" s="211"/>
      <c r="Y22" s="211"/>
      <c r="Z22" s="19"/>
      <c r="AA22" s="211"/>
      <c r="AB22" s="211"/>
      <c r="AC22" s="211"/>
      <c r="AD22" s="211"/>
      <c r="AE22" s="211"/>
      <c r="AF22" s="19">
        <v>2</v>
      </c>
      <c r="AG22" s="211"/>
      <c r="AH22" s="211"/>
      <c r="AI22" s="211"/>
      <c r="AJ22" s="211"/>
      <c r="AK22" s="211"/>
      <c r="AL22" s="19"/>
      <c r="AM22" s="211"/>
      <c r="AN22" s="211"/>
      <c r="AO22" s="211"/>
      <c r="AP22" s="211"/>
      <c r="AQ22" s="211"/>
      <c r="AR22" s="19"/>
      <c r="AS22" s="211"/>
      <c r="AT22" s="211"/>
      <c r="AU22" s="211"/>
      <c r="AV22" s="211"/>
      <c r="AW22" s="211"/>
      <c r="AX22" s="19"/>
      <c r="AY22" s="211"/>
      <c r="AZ22" s="211"/>
      <c r="BA22" s="211"/>
      <c r="BB22" s="211"/>
      <c r="BC22" s="211"/>
      <c r="BD22" s="19">
        <v>1</v>
      </c>
      <c r="BE22" s="211"/>
      <c r="BF22" s="211"/>
      <c r="BG22" s="211"/>
      <c r="BH22" s="211"/>
      <c r="BI22" s="211"/>
      <c r="BJ22" s="19">
        <v>2</v>
      </c>
      <c r="BK22" s="211"/>
      <c r="BL22" s="211"/>
      <c r="BM22" s="211"/>
      <c r="BN22" s="211"/>
      <c r="BO22" s="211"/>
      <c r="BP22" s="19">
        <v>2</v>
      </c>
      <c r="BQ22" s="211"/>
      <c r="BR22" s="211"/>
      <c r="BS22" s="211"/>
      <c r="BT22" s="211"/>
      <c r="BU22" s="211"/>
      <c r="BV22" s="19">
        <v>2</v>
      </c>
      <c r="BW22" s="211"/>
      <c r="BX22" s="211"/>
      <c r="BY22" s="211"/>
      <c r="BZ22" s="211"/>
      <c r="CA22" s="211"/>
      <c r="CB22" s="19"/>
      <c r="CC22" s="211"/>
      <c r="CD22" s="211"/>
      <c r="CE22" s="211"/>
      <c r="CF22" s="211"/>
      <c r="CG22" s="211"/>
      <c r="CH22" s="19">
        <v>2</v>
      </c>
      <c r="CI22" s="211"/>
      <c r="CJ22" s="211"/>
      <c r="CK22" s="211"/>
      <c r="CL22" s="211"/>
      <c r="CM22" s="211"/>
      <c r="CN22" s="19"/>
      <c r="CO22" s="211"/>
      <c r="CP22" s="211"/>
      <c r="CQ22" s="211"/>
      <c r="CR22" s="211"/>
      <c r="CS22" s="211"/>
      <c r="CT22" s="19">
        <v>2</v>
      </c>
      <c r="CU22" s="211"/>
      <c r="CV22" s="211"/>
      <c r="CW22" s="211"/>
      <c r="CX22" s="211"/>
      <c r="CY22" s="211"/>
      <c r="CZ22" s="19"/>
      <c r="DA22" s="211"/>
      <c r="DB22" s="211"/>
      <c r="DC22" s="211"/>
      <c r="DD22" s="211"/>
      <c r="DE22" s="211"/>
      <c r="DF22" s="19"/>
      <c r="DG22" s="211"/>
      <c r="DH22" s="211"/>
      <c r="DI22" s="211"/>
      <c r="DJ22" s="211"/>
      <c r="DK22" s="211"/>
      <c r="DL22" s="19"/>
      <c r="DM22" s="211"/>
      <c r="DN22" s="211"/>
      <c r="DO22" s="211"/>
      <c r="DP22" s="211"/>
      <c r="DQ22" s="211"/>
      <c r="DR22" s="19"/>
      <c r="DS22" s="211"/>
      <c r="DT22" s="211"/>
      <c r="DU22" s="211"/>
      <c r="DV22" s="211"/>
      <c r="DW22" s="211"/>
    </row>
    <row r="23" spans="1:127" s="21" customFormat="1" ht="45.75" customHeight="1">
      <c r="A23" s="59" t="s">
        <v>115</v>
      </c>
      <c r="B23" s="19">
        <f>B22+B18+B11</f>
        <v>156</v>
      </c>
      <c r="C23" s="20">
        <f>C21+C17+C10</f>
        <v>1897</v>
      </c>
      <c r="D23" s="20">
        <f t="shared" ref="D23:G23" si="188">D21+D17+D10</f>
        <v>1842</v>
      </c>
      <c r="E23" s="20">
        <f t="shared" si="188"/>
        <v>0</v>
      </c>
      <c r="F23" s="20">
        <f t="shared" si="188"/>
        <v>43</v>
      </c>
      <c r="G23" s="20">
        <f t="shared" si="188"/>
        <v>12</v>
      </c>
      <c r="H23" s="19">
        <f>H22+H18+H11</f>
        <v>43</v>
      </c>
      <c r="I23" s="20">
        <f>I21+I17+I10</f>
        <v>949</v>
      </c>
      <c r="J23" s="20">
        <f t="shared" ref="J23:M23" si="189">J21+J17+J10</f>
        <v>924</v>
      </c>
      <c r="K23" s="20">
        <f t="shared" si="189"/>
        <v>0</v>
      </c>
      <c r="L23" s="20">
        <f t="shared" si="189"/>
        <v>21</v>
      </c>
      <c r="M23" s="20">
        <f t="shared" si="189"/>
        <v>4</v>
      </c>
      <c r="N23" s="19">
        <f>N22+N18+N11</f>
        <v>113</v>
      </c>
      <c r="O23" s="20">
        <f>O21+O17+O10</f>
        <v>948</v>
      </c>
      <c r="P23" s="20">
        <f t="shared" ref="P23:S23" si="190">P21+P17+P10</f>
        <v>918</v>
      </c>
      <c r="Q23" s="20">
        <f t="shared" si="190"/>
        <v>0</v>
      </c>
      <c r="R23" s="20">
        <f t="shared" si="190"/>
        <v>22</v>
      </c>
      <c r="S23" s="20">
        <f t="shared" si="190"/>
        <v>8</v>
      </c>
      <c r="T23" s="19">
        <f>T22+T18+T11</f>
        <v>31</v>
      </c>
      <c r="U23" s="20">
        <f>U21+U17+U10</f>
        <v>720</v>
      </c>
      <c r="V23" s="20">
        <f t="shared" ref="V23:Y23" si="191">V21+V17+V10</f>
        <v>703</v>
      </c>
      <c r="W23" s="20">
        <f t="shared" si="191"/>
        <v>0</v>
      </c>
      <c r="X23" s="20">
        <f t="shared" si="191"/>
        <v>15</v>
      </c>
      <c r="Y23" s="20">
        <f t="shared" si="191"/>
        <v>2</v>
      </c>
      <c r="Z23" s="19">
        <f>Z22+Z18+Z11</f>
        <v>7</v>
      </c>
      <c r="AA23" s="20">
        <f>AA21+AA17+AA10</f>
        <v>65</v>
      </c>
      <c r="AB23" s="20">
        <f t="shared" ref="AB23:AE23" si="192">AB21+AB17+AB10</f>
        <v>63</v>
      </c>
      <c r="AC23" s="20">
        <f t="shared" si="192"/>
        <v>0</v>
      </c>
      <c r="AD23" s="20">
        <f t="shared" si="192"/>
        <v>1</v>
      </c>
      <c r="AE23" s="20">
        <f t="shared" si="192"/>
        <v>1</v>
      </c>
      <c r="AF23" s="19">
        <f>AF22+AF18+AF11</f>
        <v>12</v>
      </c>
      <c r="AG23" s="20">
        <f>AG21+AG17+AG10</f>
        <v>227</v>
      </c>
      <c r="AH23" s="20">
        <f t="shared" ref="AH23:AK23" si="193">AH21+AH17+AH10</f>
        <v>219</v>
      </c>
      <c r="AI23" s="20">
        <f t="shared" si="193"/>
        <v>0</v>
      </c>
      <c r="AJ23" s="20">
        <f t="shared" si="193"/>
        <v>6</v>
      </c>
      <c r="AK23" s="20">
        <f t="shared" si="193"/>
        <v>2</v>
      </c>
      <c r="AL23" s="19">
        <f>AL22+AL18+AL11</f>
        <v>0</v>
      </c>
      <c r="AM23" s="20">
        <f>AM21+AM17+AM10</f>
        <v>2</v>
      </c>
      <c r="AN23" s="20">
        <f t="shared" ref="AN23:AQ23" si="194">AN21+AN17+AN10</f>
        <v>2</v>
      </c>
      <c r="AO23" s="20">
        <f t="shared" si="194"/>
        <v>0</v>
      </c>
      <c r="AP23" s="20">
        <f t="shared" si="194"/>
        <v>0</v>
      </c>
      <c r="AQ23" s="20">
        <f t="shared" si="194"/>
        <v>0</v>
      </c>
      <c r="AR23" s="19">
        <f>AR22+AR18+AR11</f>
        <v>6</v>
      </c>
      <c r="AS23" s="20">
        <f>AS21+AS17+AS10</f>
        <v>44</v>
      </c>
      <c r="AT23" s="20">
        <f t="shared" ref="AT23:AW23" si="195">AT21+AT17+AT10</f>
        <v>37</v>
      </c>
      <c r="AU23" s="20">
        <f t="shared" si="195"/>
        <v>0</v>
      </c>
      <c r="AV23" s="20">
        <f t="shared" si="195"/>
        <v>7</v>
      </c>
      <c r="AW23" s="20">
        <f t="shared" si="195"/>
        <v>0</v>
      </c>
      <c r="AX23" s="19">
        <f>AX22+AX18+AX11</f>
        <v>2</v>
      </c>
      <c r="AY23" s="20">
        <f>AY21+AY17+AY10</f>
        <v>22</v>
      </c>
      <c r="AZ23" s="20">
        <f t="shared" ref="AZ23:BC23" si="196">AZ21+AZ17+AZ10</f>
        <v>22</v>
      </c>
      <c r="BA23" s="20">
        <f t="shared" si="196"/>
        <v>0</v>
      </c>
      <c r="BB23" s="20">
        <f t="shared" si="196"/>
        <v>0</v>
      </c>
      <c r="BC23" s="20">
        <f t="shared" si="196"/>
        <v>0</v>
      </c>
      <c r="BD23" s="19">
        <f>BD22+BD18+BD11</f>
        <v>8</v>
      </c>
      <c r="BE23" s="20">
        <f>BE21+BE17+BE10</f>
        <v>76</v>
      </c>
      <c r="BF23" s="20">
        <f t="shared" ref="BF23:BI23" si="197">BF21+BF17+BF10</f>
        <v>76</v>
      </c>
      <c r="BG23" s="20">
        <f t="shared" si="197"/>
        <v>0</v>
      </c>
      <c r="BH23" s="20">
        <f t="shared" si="197"/>
        <v>0</v>
      </c>
      <c r="BI23" s="20">
        <f t="shared" si="197"/>
        <v>0</v>
      </c>
      <c r="BJ23" s="19">
        <f>BJ22+BJ18+BJ11</f>
        <v>11</v>
      </c>
      <c r="BK23" s="20">
        <f>BK21+BK17+BK10</f>
        <v>153</v>
      </c>
      <c r="BL23" s="20">
        <f t="shared" ref="BL23:BO23" si="198">BL21+BL17+BL10</f>
        <v>150</v>
      </c>
      <c r="BM23" s="20">
        <f t="shared" si="198"/>
        <v>0</v>
      </c>
      <c r="BN23" s="20">
        <f t="shared" si="198"/>
        <v>1</v>
      </c>
      <c r="BO23" s="20">
        <f t="shared" si="198"/>
        <v>2</v>
      </c>
      <c r="BP23" s="19">
        <f>BP22+BP18+BP11</f>
        <v>11</v>
      </c>
      <c r="BQ23" s="20">
        <f>BQ21+BQ17+BQ10</f>
        <v>145</v>
      </c>
      <c r="BR23" s="20">
        <f t="shared" ref="BR23:BU23" si="199">BR21+BR17+BR10</f>
        <v>141</v>
      </c>
      <c r="BS23" s="20">
        <f t="shared" si="199"/>
        <v>0</v>
      </c>
      <c r="BT23" s="20">
        <f t="shared" si="199"/>
        <v>4</v>
      </c>
      <c r="BU23" s="20">
        <f t="shared" si="199"/>
        <v>0</v>
      </c>
      <c r="BV23" s="19">
        <f>BV22+BV18+BV11</f>
        <v>9</v>
      </c>
      <c r="BW23" s="20">
        <f>BW21+BW17+BW10</f>
        <v>53</v>
      </c>
      <c r="BX23" s="20">
        <f t="shared" ref="BX23:CA23" si="200">BX21+BX17+BX10</f>
        <v>51</v>
      </c>
      <c r="BY23" s="20">
        <f t="shared" si="200"/>
        <v>0</v>
      </c>
      <c r="BZ23" s="20">
        <f t="shared" si="200"/>
        <v>0</v>
      </c>
      <c r="CA23" s="20">
        <f t="shared" si="200"/>
        <v>2</v>
      </c>
      <c r="CB23" s="19">
        <f>CB22+CB18+CB11</f>
        <v>6</v>
      </c>
      <c r="CC23" s="20">
        <f>CC21+CC17+CC10</f>
        <v>25</v>
      </c>
      <c r="CD23" s="20">
        <f t="shared" ref="CD23:CG23" si="201">CD21+CD17+CD10</f>
        <v>25</v>
      </c>
      <c r="CE23" s="20">
        <f t="shared" si="201"/>
        <v>0</v>
      </c>
      <c r="CF23" s="20">
        <f t="shared" si="201"/>
        <v>0</v>
      </c>
      <c r="CG23" s="20">
        <f t="shared" si="201"/>
        <v>0</v>
      </c>
      <c r="CH23" s="19">
        <f>CH22+CH18+CH11</f>
        <v>10</v>
      </c>
      <c r="CI23" s="20">
        <f>CI21+CI17+CI10</f>
        <v>90</v>
      </c>
      <c r="CJ23" s="20">
        <f t="shared" ref="CJ23:CM23" si="202">CJ21+CJ17+CJ10</f>
        <v>86</v>
      </c>
      <c r="CK23" s="20">
        <f t="shared" si="202"/>
        <v>0</v>
      </c>
      <c r="CL23" s="20">
        <f t="shared" si="202"/>
        <v>3</v>
      </c>
      <c r="CM23" s="20">
        <f t="shared" si="202"/>
        <v>1</v>
      </c>
      <c r="CN23" s="19">
        <f>CN22+CN18+CN11</f>
        <v>7</v>
      </c>
      <c r="CO23" s="20">
        <f>CO21+CO17+CO10</f>
        <v>31</v>
      </c>
      <c r="CP23" s="20">
        <f t="shared" ref="CP23:CS23" si="203">CP21+CP17+CP10</f>
        <v>31</v>
      </c>
      <c r="CQ23" s="20">
        <f t="shared" si="203"/>
        <v>0</v>
      </c>
      <c r="CR23" s="20">
        <f t="shared" si="203"/>
        <v>0</v>
      </c>
      <c r="CS23" s="20">
        <f t="shared" si="203"/>
        <v>0</v>
      </c>
      <c r="CT23" s="19">
        <f>CT22+CT18+CT11</f>
        <v>11</v>
      </c>
      <c r="CU23" s="20">
        <f>CU21+CU17+CU10</f>
        <v>129</v>
      </c>
      <c r="CV23" s="20">
        <f t="shared" ref="CV23:CY23" si="204">CV21+CV17+CV10</f>
        <v>124</v>
      </c>
      <c r="CW23" s="20">
        <f t="shared" si="204"/>
        <v>0</v>
      </c>
      <c r="CX23" s="20">
        <f t="shared" si="204"/>
        <v>3</v>
      </c>
      <c r="CY23" s="20">
        <f t="shared" si="204"/>
        <v>2</v>
      </c>
      <c r="CZ23" s="19">
        <f>CZ22+CZ18+CZ11</f>
        <v>5</v>
      </c>
      <c r="DA23" s="20">
        <f>DA21+DA17+DA10</f>
        <v>21</v>
      </c>
      <c r="DB23" s="20">
        <f t="shared" ref="DB23:DE23" si="205">DB21+DB17+DB10</f>
        <v>20</v>
      </c>
      <c r="DC23" s="20">
        <f t="shared" si="205"/>
        <v>0</v>
      </c>
      <c r="DD23" s="20">
        <f t="shared" si="205"/>
        <v>1</v>
      </c>
      <c r="DE23" s="20">
        <f t="shared" si="205"/>
        <v>0</v>
      </c>
      <c r="DF23" s="19">
        <f>DF22+DF18+DF11</f>
        <v>6</v>
      </c>
      <c r="DG23" s="20">
        <f>DG21+DG17+DG10</f>
        <v>21</v>
      </c>
      <c r="DH23" s="20">
        <f t="shared" ref="DH23:DK23" si="206">DH21+DH17+DH10</f>
        <v>20</v>
      </c>
      <c r="DI23" s="20">
        <f t="shared" si="206"/>
        <v>0</v>
      </c>
      <c r="DJ23" s="20">
        <f t="shared" si="206"/>
        <v>1</v>
      </c>
      <c r="DK23" s="20">
        <f t="shared" si="206"/>
        <v>0</v>
      </c>
      <c r="DL23" s="19">
        <f>DL22+DL18+DL11</f>
        <v>7</v>
      </c>
      <c r="DM23" s="20">
        <f>DM21+DM17+DM10</f>
        <v>41</v>
      </c>
      <c r="DN23" s="20">
        <f t="shared" ref="DN23:DQ23" si="207">DN21+DN17+DN10</f>
        <v>41</v>
      </c>
      <c r="DO23" s="20">
        <f t="shared" si="207"/>
        <v>0</v>
      </c>
      <c r="DP23" s="20">
        <f t="shared" si="207"/>
        <v>0</v>
      </c>
      <c r="DQ23" s="20">
        <f t="shared" si="207"/>
        <v>0</v>
      </c>
      <c r="DR23" s="19">
        <f>DR22+DR18+DR11</f>
        <v>7</v>
      </c>
      <c r="DS23" s="20">
        <f>DS21+DS17+DS10</f>
        <v>32</v>
      </c>
      <c r="DT23" s="20">
        <f t="shared" ref="DT23:DW23" si="208">DT21+DT17+DT10</f>
        <v>31</v>
      </c>
      <c r="DU23" s="20">
        <f t="shared" si="208"/>
        <v>0</v>
      </c>
      <c r="DV23" s="20">
        <f t="shared" si="208"/>
        <v>1</v>
      </c>
      <c r="DW23" s="20">
        <f t="shared" si="208"/>
        <v>0</v>
      </c>
    </row>
    <row r="24" spans="1:127" ht="17.25" customHeight="1">
      <c r="A24" s="22"/>
      <c r="B24" s="23"/>
      <c r="C24" s="24"/>
      <c r="D24" s="24"/>
      <c r="E24" s="24"/>
      <c r="F24" s="24"/>
      <c r="G24" s="24"/>
      <c r="H24" s="23"/>
      <c r="I24" s="24"/>
      <c r="J24" s="24"/>
      <c r="K24" s="24"/>
      <c r="L24" s="24"/>
      <c r="M24" s="24"/>
      <c r="N24" s="23"/>
      <c r="O24" s="24"/>
      <c r="P24" s="24"/>
      <c r="Q24" s="24"/>
      <c r="R24" s="24"/>
      <c r="S24" s="24"/>
      <c r="T24" s="23"/>
      <c r="U24" s="24"/>
      <c r="V24" s="24"/>
      <c r="W24" s="24"/>
      <c r="X24" s="24"/>
      <c r="Y24" s="24"/>
      <c r="Z24" s="23"/>
      <c r="AA24" s="24"/>
      <c r="AB24" s="24"/>
      <c r="AC24" s="24"/>
      <c r="AD24" s="24"/>
      <c r="AE24" s="24"/>
      <c r="AF24" s="23"/>
      <c r="AG24" s="24"/>
      <c r="AH24" s="24"/>
      <c r="AI24" s="24"/>
      <c r="AJ24" s="24"/>
      <c r="AK24" s="24"/>
      <c r="AL24" s="23"/>
      <c r="AM24" s="24"/>
      <c r="AN24" s="24"/>
      <c r="AO24" s="24"/>
      <c r="AP24" s="24"/>
      <c r="AQ24" s="24"/>
      <c r="AR24" s="23"/>
      <c r="AS24" s="24"/>
      <c r="AT24" s="24"/>
      <c r="AU24" s="24"/>
      <c r="AV24" s="24"/>
      <c r="AW24" s="24"/>
      <c r="AX24" s="23"/>
      <c r="AY24" s="24"/>
      <c r="AZ24" s="24"/>
      <c r="BA24" s="24"/>
      <c r="BB24" s="24"/>
      <c r="BC24" s="24"/>
      <c r="BD24" s="23"/>
      <c r="BE24" s="24"/>
      <c r="BF24" s="24"/>
      <c r="BG24" s="24"/>
      <c r="BH24" s="24"/>
      <c r="BI24" s="24"/>
      <c r="BJ24" s="23"/>
      <c r="BK24" s="24"/>
      <c r="BL24" s="24"/>
      <c r="BM24" s="24"/>
      <c r="BN24" s="24"/>
      <c r="BO24" s="24"/>
      <c r="BP24" s="23"/>
      <c r="BQ24" s="24"/>
      <c r="BR24" s="24"/>
      <c r="BS24" s="24"/>
      <c r="BT24" s="24"/>
      <c r="BU24" s="24"/>
      <c r="BV24" s="23"/>
      <c r="BW24" s="24"/>
      <c r="BX24" s="24"/>
      <c r="BY24" s="24"/>
      <c r="BZ24" s="24"/>
      <c r="CA24" s="24"/>
      <c r="CB24" s="23"/>
      <c r="CC24" s="24"/>
      <c r="CD24" s="24"/>
      <c r="CE24" s="24"/>
      <c r="CF24" s="24"/>
      <c r="CG24" s="24"/>
      <c r="CH24" s="23"/>
      <c r="CI24" s="24"/>
      <c r="CJ24" s="24"/>
      <c r="CK24" s="24"/>
      <c r="CL24" s="24"/>
      <c r="CM24" s="24"/>
      <c r="CN24" s="23"/>
      <c r="CO24" s="24"/>
      <c r="CP24" s="24"/>
      <c r="CQ24" s="24"/>
      <c r="CR24" s="24"/>
      <c r="CS24" s="24"/>
      <c r="CT24" s="23"/>
      <c r="CU24" s="24"/>
      <c r="CV24" s="24"/>
      <c r="CW24" s="24"/>
      <c r="CX24" s="24"/>
      <c r="CY24" s="24"/>
      <c r="CZ24" s="23"/>
      <c r="DA24" s="24"/>
      <c r="DB24" s="24"/>
      <c r="DC24" s="24"/>
      <c r="DD24" s="24"/>
      <c r="DE24" s="24"/>
      <c r="DF24" s="23"/>
      <c r="DG24" s="24"/>
      <c r="DH24" s="24"/>
      <c r="DI24" s="24"/>
      <c r="DJ24" s="24"/>
      <c r="DK24" s="24"/>
      <c r="DL24" s="23"/>
      <c r="DM24" s="24"/>
      <c r="DN24" s="24"/>
      <c r="DO24" s="24"/>
      <c r="DP24" s="24"/>
      <c r="DQ24" s="24"/>
      <c r="DR24" s="23"/>
      <c r="DS24" s="24"/>
      <c r="DT24" s="24"/>
      <c r="DU24" s="24"/>
      <c r="DV24" s="24"/>
      <c r="DW24" s="24"/>
    </row>
    <row r="25" spans="1:127" s="50" customFormat="1" ht="27" customHeight="1">
      <c r="A25" s="47" t="s">
        <v>105</v>
      </c>
      <c r="B25" s="236" t="s">
        <v>52</v>
      </c>
      <c r="C25" s="237"/>
      <c r="D25" s="233" t="s">
        <v>34</v>
      </c>
      <c r="E25" s="234"/>
      <c r="F25" s="234"/>
      <c r="G25" s="235"/>
      <c r="H25" s="236" t="s">
        <v>52</v>
      </c>
      <c r="I25" s="237"/>
      <c r="J25" s="233" t="s">
        <v>34</v>
      </c>
      <c r="K25" s="234"/>
      <c r="L25" s="234"/>
      <c r="M25" s="235"/>
      <c r="N25" s="236" t="s">
        <v>52</v>
      </c>
      <c r="O25" s="237"/>
      <c r="P25" s="233" t="s">
        <v>34</v>
      </c>
      <c r="Q25" s="234"/>
      <c r="R25" s="234"/>
      <c r="S25" s="235"/>
      <c r="T25" s="236" t="s">
        <v>52</v>
      </c>
      <c r="U25" s="237"/>
      <c r="V25" s="233" t="s">
        <v>34</v>
      </c>
      <c r="W25" s="234"/>
      <c r="X25" s="234"/>
      <c r="Y25" s="235"/>
      <c r="Z25" s="236" t="s">
        <v>52</v>
      </c>
      <c r="AA25" s="237"/>
      <c r="AB25" s="233" t="s">
        <v>34</v>
      </c>
      <c r="AC25" s="234"/>
      <c r="AD25" s="234"/>
      <c r="AE25" s="235"/>
      <c r="AF25" s="236" t="s">
        <v>52</v>
      </c>
      <c r="AG25" s="237"/>
      <c r="AH25" s="233" t="s">
        <v>34</v>
      </c>
      <c r="AI25" s="234"/>
      <c r="AJ25" s="234"/>
      <c r="AK25" s="235"/>
      <c r="AL25" s="236" t="s">
        <v>52</v>
      </c>
      <c r="AM25" s="237"/>
      <c r="AN25" s="233" t="s">
        <v>34</v>
      </c>
      <c r="AO25" s="234"/>
      <c r="AP25" s="234"/>
      <c r="AQ25" s="235"/>
      <c r="AR25" s="236" t="s">
        <v>52</v>
      </c>
      <c r="AS25" s="237"/>
      <c r="AT25" s="233" t="s">
        <v>34</v>
      </c>
      <c r="AU25" s="234"/>
      <c r="AV25" s="234"/>
      <c r="AW25" s="235"/>
      <c r="AX25" s="236" t="s">
        <v>52</v>
      </c>
      <c r="AY25" s="237"/>
      <c r="AZ25" s="233" t="s">
        <v>34</v>
      </c>
      <c r="BA25" s="234"/>
      <c r="BB25" s="234"/>
      <c r="BC25" s="235"/>
      <c r="BD25" s="236" t="s">
        <v>52</v>
      </c>
      <c r="BE25" s="237"/>
      <c r="BF25" s="233" t="s">
        <v>34</v>
      </c>
      <c r="BG25" s="234"/>
      <c r="BH25" s="234"/>
      <c r="BI25" s="235"/>
      <c r="BJ25" s="236" t="s">
        <v>52</v>
      </c>
      <c r="BK25" s="237"/>
      <c r="BL25" s="233" t="s">
        <v>34</v>
      </c>
      <c r="BM25" s="234"/>
      <c r="BN25" s="234"/>
      <c r="BO25" s="235"/>
      <c r="BP25" s="236" t="s">
        <v>52</v>
      </c>
      <c r="BQ25" s="237"/>
      <c r="BR25" s="233" t="s">
        <v>34</v>
      </c>
      <c r="BS25" s="234"/>
      <c r="BT25" s="234"/>
      <c r="BU25" s="235"/>
      <c r="BV25" s="236" t="s">
        <v>52</v>
      </c>
      <c r="BW25" s="237"/>
      <c r="BX25" s="233" t="s">
        <v>34</v>
      </c>
      <c r="BY25" s="234"/>
      <c r="BZ25" s="234"/>
      <c r="CA25" s="235"/>
      <c r="CB25" s="236" t="s">
        <v>52</v>
      </c>
      <c r="CC25" s="237"/>
      <c r="CD25" s="233" t="s">
        <v>34</v>
      </c>
      <c r="CE25" s="234"/>
      <c r="CF25" s="234"/>
      <c r="CG25" s="235"/>
      <c r="CH25" s="236" t="s">
        <v>52</v>
      </c>
      <c r="CI25" s="237"/>
      <c r="CJ25" s="233" t="s">
        <v>34</v>
      </c>
      <c r="CK25" s="234"/>
      <c r="CL25" s="234"/>
      <c r="CM25" s="235"/>
      <c r="CN25" s="236" t="s">
        <v>52</v>
      </c>
      <c r="CO25" s="237"/>
      <c r="CP25" s="233" t="s">
        <v>34</v>
      </c>
      <c r="CQ25" s="234"/>
      <c r="CR25" s="234"/>
      <c r="CS25" s="235"/>
      <c r="CT25" s="236" t="s">
        <v>52</v>
      </c>
      <c r="CU25" s="237"/>
      <c r="CV25" s="233" t="s">
        <v>34</v>
      </c>
      <c r="CW25" s="234"/>
      <c r="CX25" s="234"/>
      <c r="CY25" s="235"/>
      <c r="CZ25" s="236" t="s">
        <v>52</v>
      </c>
      <c r="DA25" s="237"/>
      <c r="DB25" s="233" t="s">
        <v>34</v>
      </c>
      <c r="DC25" s="234"/>
      <c r="DD25" s="234"/>
      <c r="DE25" s="235"/>
      <c r="DF25" s="236" t="s">
        <v>52</v>
      </c>
      <c r="DG25" s="237"/>
      <c r="DH25" s="233" t="s">
        <v>34</v>
      </c>
      <c r="DI25" s="234"/>
      <c r="DJ25" s="234"/>
      <c r="DK25" s="235"/>
      <c r="DL25" s="236" t="s">
        <v>52</v>
      </c>
      <c r="DM25" s="237"/>
      <c r="DN25" s="233" t="s">
        <v>34</v>
      </c>
      <c r="DO25" s="234"/>
      <c r="DP25" s="234"/>
      <c r="DQ25" s="235"/>
      <c r="DR25" s="236" t="s">
        <v>52</v>
      </c>
      <c r="DS25" s="237"/>
      <c r="DT25" s="233" t="s">
        <v>34</v>
      </c>
      <c r="DU25" s="234"/>
      <c r="DV25" s="234"/>
      <c r="DW25" s="235"/>
    </row>
    <row r="26" spans="1:127" ht="24" customHeight="1">
      <c r="A26" s="26" t="s">
        <v>106</v>
      </c>
      <c r="B26" s="225">
        <f>H26+N26</f>
        <v>17</v>
      </c>
      <c r="C26" s="226"/>
      <c r="D26" s="227">
        <f>J26+P26</f>
        <v>167</v>
      </c>
      <c r="E26" s="228"/>
      <c r="F26" s="228"/>
      <c r="G26" s="229"/>
      <c r="H26" s="225">
        <f>T26+AF26+AL26</f>
        <v>3</v>
      </c>
      <c r="I26" s="226"/>
      <c r="J26" s="227">
        <f>V26+AH26+AN26</f>
        <v>74</v>
      </c>
      <c r="K26" s="228"/>
      <c r="L26" s="228"/>
      <c r="M26" s="229"/>
      <c r="N26" s="225">
        <f>Z26+AR26+AX26+BD26+BJ26+BP26+BV26+CB26+CH26+CN26+CT26+CZ26+DF26+DL26+DR26</f>
        <v>14</v>
      </c>
      <c r="O26" s="226"/>
      <c r="P26" s="227">
        <f>AB26+AT26+AZ26+BF26+BL26+BR26+BX26+CD26+CJ26+CP26+CV26+DB26+DH26+DN26+DT26</f>
        <v>93</v>
      </c>
      <c r="Q26" s="228"/>
      <c r="R26" s="228"/>
      <c r="S26" s="229"/>
      <c r="T26" s="225">
        <v>2</v>
      </c>
      <c r="U26" s="226"/>
      <c r="V26" s="227">
        <v>54</v>
      </c>
      <c r="W26" s="228"/>
      <c r="X26" s="228"/>
      <c r="Y26" s="229"/>
      <c r="Z26" s="225">
        <v>1</v>
      </c>
      <c r="AA26" s="226"/>
      <c r="AB26" s="227">
        <v>4</v>
      </c>
      <c r="AC26" s="228"/>
      <c r="AD26" s="228"/>
      <c r="AE26" s="229"/>
      <c r="AF26" s="225">
        <v>1</v>
      </c>
      <c r="AG26" s="226"/>
      <c r="AH26" s="227">
        <v>20</v>
      </c>
      <c r="AI26" s="228"/>
      <c r="AJ26" s="228"/>
      <c r="AK26" s="229"/>
      <c r="AL26" s="225"/>
      <c r="AM26" s="226"/>
      <c r="AN26" s="227"/>
      <c r="AO26" s="228"/>
      <c r="AP26" s="228"/>
      <c r="AQ26" s="229"/>
      <c r="AR26" s="225">
        <v>1</v>
      </c>
      <c r="AS26" s="226"/>
      <c r="AT26" s="227">
        <v>4</v>
      </c>
      <c r="AU26" s="228"/>
      <c r="AV26" s="228"/>
      <c r="AW26" s="229"/>
      <c r="AX26" s="225">
        <v>1</v>
      </c>
      <c r="AY26" s="226"/>
      <c r="AZ26" s="227">
        <v>3</v>
      </c>
      <c r="BA26" s="228"/>
      <c r="BB26" s="228"/>
      <c r="BC26" s="229"/>
      <c r="BD26" s="225">
        <v>1</v>
      </c>
      <c r="BE26" s="226"/>
      <c r="BF26" s="227">
        <v>7</v>
      </c>
      <c r="BG26" s="228"/>
      <c r="BH26" s="228"/>
      <c r="BI26" s="229"/>
      <c r="BJ26" s="225">
        <v>1</v>
      </c>
      <c r="BK26" s="226"/>
      <c r="BL26" s="227">
        <v>16</v>
      </c>
      <c r="BM26" s="228"/>
      <c r="BN26" s="228"/>
      <c r="BO26" s="229"/>
      <c r="BP26" s="225">
        <v>1</v>
      </c>
      <c r="BQ26" s="226"/>
      <c r="BR26" s="227">
        <v>12</v>
      </c>
      <c r="BS26" s="228"/>
      <c r="BT26" s="228"/>
      <c r="BU26" s="229"/>
      <c r="BV26" s="225">
        <v>1</v>
      </c>
      <c r="BW26" s="226"/>
      <c r="BX26" s="227">
        <v>4</v>
      </c>
      <c r="BY26" s="228"/>
      <c r="BZ26" s="228"/>
      <c r="CA26" s="229"/>
      <c r="CB26" s="225">
        <v>1</v>
      </c>
      <c r="CC26" s="226"/>
      <c r="CD26" s="227">
        <v>2</v>
      </c>
      <c r="CE26" s="228"/>
      <c r="CF26" s="228"/>
      <c r="CG26" s="229"/>
      <c r="CH26" s="225">
        <v>1</v>
      </c>
      <c r="CI26" s="226"/>
      <c r="CJ26" s="227">
        <v>10</v>
      </c>
      <c r="CK26" s="228"/>
      <c r="CL26" s="228"/>
      <c r="CM26" s="229"/>
      <c r="CN26" s="225">
        <v>1</v>
      </c>
      <c r="CO26" s="226"/>
      <c r="CP26" s="227">
        <v>4</v>
      </c>
      <c r="CQ26" s="228"/>
      <c r="CR26" s="228"/>
      <c r="CS26" s="229"/>
      <c r="CT26" s="225">
        <v>1</v>
      </c>
      <c r="CU26" s="226"/>
      <c r="CV26" s="227">
        <v>15</v>
      </c>
      <c r="CW26" s="228"/>
      <c r="CX26" s="228"/>
      <c r="CY26" s="229"/>
      <c r="CZ26" s="225">
        <v>0</v>
      </c>
      <c r="DA26" s="226"/>
      <c r="DB26" s="227">
        <v>0</v>
      </c>
      <c r="DC26" s="228"/>
      <c r="DD26" s="228"/>
      <c r="DE26" s="229"/>
      <c r="DF26" s="225">
        <v>1</v>
      </c>
      <c r="DG26" s="226"/>
      <c r="DH26" s="227">
        <v>1</v>
      </c>
      <c r="DI26" s="228"/>
      <c r="DJ26" s="228"/>
      <c r="DK26" s="229"/>
      <c r="DL26" s="225">
        <v>1</v>
      </c>
      <c r="DM26" s="226"/>
      <c r="DN26" s="227">
        <v>8</v>
      </c>
      <c r="DO26" s="228"/>
      <c r="DP26" s="228"/>
      <c r="DQ26" s="229"/>
      <c r="DR26" s="225">
        <v>1</v>
      </c>
      <c r="DS26" s="226"/>
      <c r="DT26" s="227">
        <v>3</v>
      </c>
      <c r="DU26" s="228"/>
      <c r="DV26" s="228"/>
      <c r="DW26" s="229"/>
    </row>
    <row r="27" spans="1:127" ht="24.75" customHeight="1">
      <c r="A27" s="26" t="s">
        <v>107</v>
      </c>
      <c r="B27" s="225">
        <f>H27+N27</f>
        <v>9</v>
      </c>
      <c r="C27" s="226"/>
      <c r="D27" s="227">
        <f>J27+P27</f>
        <v>70</v>
      </c>
      <c r="E27" s="228"/>
      <c r="F27" s="228"/>
      <c r="G27" s="229"/>
      <c r="H27" s="225">
        <f>T27+AF27+AL27</f>
        <v>3</v>
      </c>
      <c r="I27" s="226"/>
      <c r="J27" s="227">
        <f>V27+AH27+AN27</f>
        <v>42</v>
      </c>
      <c r="K27" s="228"/>
      <c r="L27" s="228"/>
      <c r="M27" s="229"/>
      <c r="N27" s="225">
        <f>Z27+AR27+AX27+BD27+BJ27+BP27+BV27+CB27+CH27+CN27+CT27+CZ27+DF27+DL27+DR27</f>
        <v>6</v>
      </c>
      <c r="O27" s="226"/>
      <c r="P27" s="227">
        <f>AB27+AT27+AZ27+BF27+BL27+BR27+BX27+CD27+CJ27+CP27+CV27+DB27+DH27+DN27+DT27</f>
        <v>28</v>
      </c>
      <c r="Q27" s="228"/>
      <c r="R27" s="228"/>
      <c r="S27" s="229"/>
      <c r="T27" s="220">
        <v>2</v>
      </c>
      <c r="U27" s="221"/>
      <c r="V27" s="230">
        <v>30</v>
      </c>
      <c r="W27" s="231"/>
      <c r="X27" s="231"/>
      <c r="Y27" s="232"/>
      <c r="Z27" s="220"/>
      <c r="AA27" s="221"/>
      <c r="AB27" s="230"/>
      <c r="AC27" s="231"/>
      <c r="AD27" s="231"/>
      <c r="AE27" s="232"/>
      <c r="AF27" s="220">
        <v>1</v>
      </c>
      <c r="AG27" s="221"/>
      <c r="AH27" s="230">
        <v>12</v>
      </c>
      <c r="AI27" s="231"/>
      <c r="AJ27" s="231"/>
      <c r="AK27" s="232"/>
      <c r="AL27" s="220"/>
      <c r="AM27" s="221"/>
      <c r="AN27" s="230"/>
      <c r="AO27" s="231"/>
      <c r="AP27" s="231"/>
      <c r="AQ27" s="232"/>
      <c r="AR27" s="220"/>
      <c r="AS27" s="221"/>
      <c r="AT27" s="230"/>
      <c r="AU27" s="231"/>
      <c r="AV27" s="231"/>
      <c r="AW27" s="232"/>
      <c r="AX27" s="220"/>
      <c r="AY27" s="221"/>
      <c r="AZ27" s="230"/>
      <c r="BA27" s="231"/>
      <c r="BB27" s="231"/>
      <c r="BC27" s="232"/>
      <c r="BD27" s="220">
        <v>1</v>
      </c>
      <c r="BE27" s="221"/>
      <c r="BF27" s="230">
        <v>4</v>
      </c>
      <c r="BG27" s="231"/>
      <c r="BH27" s="231"/>
      <c r="BI27" s="232"/>
      <c r="BJ27" s="220">
        <v>1</v>
      </c>
      <c r="BK27" s="221"/>
      <c r="BL27" s="230">
        <v>6</v>
      </c>
      <c r="BM27" s="231"/>
      <c r="BN27" s="231"/>
      <c r="BO27" s="232"/>
      <c r="BP27" s="220">
        <v>1</v>
      </c>
      <c r="BQ27" s="221"/>
      <c r="BR27" s="230">
        <v>8</v>
      </c>
      <c r="BS27" s="231"/>
      <c r="BT27" s="231"/>
      <c r="BU27" s="232"/>
      <c r="BV27" s="220">
        <v>1</v>
      </c>
      <c r="BW27" s="221"/>
      <c r="BX27" s="230">
        <v>2</v>
      </c>
      <c r="BY27" s="231"/>
      <c r="BZ27" s="231"/>
      <c r="CA27" s="232"/>
      <c r="CB27" s="220"/>
      <c r="CC27" s="221"/>
      <c r="CD27" s="230"/>
      <c r="CE27" s="231"/>
      <c r="CF27" s="231"/>
      <c r="CG27" s="232"/>
      <c r="CH27" s="220">
        <v>1</v>
      </c>
      <c r="CI27" s="221"/>
      <c r="CJ27" s="230">
        <v>5</v>
      </c>
      <c r="CK27" s="231"/>
      <c r="CL27" s="231"/>
      <c r="CM27" s="232"/>
      <c r="CN27" s="220"/>
      <c r="CO27" s="221"/>
      <c r="CP27" s="230"/>
      <c r="CQ27" s="231"/>
      <c r="CR27" s="231"/>
      <c r="CS27" s="232"/>
      <c r="CT27" s="220">
        <v>1</v>
      </c>
      <c r="CU27" s="221"/>
      <c r="CV27" s="230">
        <v>3</v>
      </c>
      <c r="CW27" s="231"/>
      <c r="CX27" s="231"/>
      <c r="CY27" s="232"/>
      <c r="CZ27" s="220"/>
      <c r="DA27" s="221"/>
      <c r="DB27" s="230"/>
      <c r="DC27" s="231"/>
      <c r="DD27" s="231"/>
      <c r="DE27" s="232"/>
      <c r="DF27" s="220"/>
      <c r="DG27" s="221"/>
      <c r="DH27" s="230"/>
      <c r="DI27" s="231"/>
      <c r="DJ27" s="231"/>
      <c r="DK27" s="232"/>
      <c r="DL27" s="220"/>
      <c r="DM27" s="221"/>
      <c r="DN27" s="230"/>
      <c r="DO27" s="231"/>
      <c r="DP27" s="231"/>
      <c r="DQ27" s="232"/>
      <c r="DR27" s="220"/>
      <c r="DS27" s="221"/>
      <c r="DT27" s="230"/>
      <c r="DU27" s="231"/>
      <c r="DV27" s="231"/>
      <c r="DW27" s="232"/>
    </row>
    <row r="28" spans="1:127" ht="18" customHeight="1">
      <c r="A28" s="29"/>
      <c r="B28" s="67"/>
      <c r="C28" s="68"/>
      <c r="D28" s="68"/>
      <c r="E28" s="68"/>
      <c r="F28" s="68"/>
      <c r="G28" s="68"/>
      <c r="H28" s="67"/>
      <c r="I28" s="68"/>
      <c r="J28" s="68"/>
      <c r="K28" s="68"/>
      <c r="L28" s="68"/>
      <c r="M28" s="68"/>
      <c r="N28" s="67"/>
      <c r="O28" s="68"/>
      <c r="P28" s="68"/>
      <c r="Q28" s="68"/>
      <c r="R28" s="68"/>
      <c r="S28" s="68"/>
      <c r="T28" s="67"/>
      <c r="U28" s="68"/>
      <c r="V28" s="68"/>
      <c r="W28" s="68"/>
      <c r="X28" s="68"/>
      <c r="Y28" s="68"/>
      <c r="Z28" s="67"/>
      <c r="AA28" s="68"/>
      <c r="AB28" s="68"/>
      <c r="AC28" s="68"/>
      <c r="AD28" s="68"/>
      <c r="AE28" s="68"/>
      <c r="AF28" s="67"/>
      <c r="AG28" s="68"/>
      <c r="AH28" s="68"/>
      <c r="AI28" s="68"/>
      <c r="AJ28" s="68"/>
      <c r="AK28" s="68"/>
      <c r="AL28" s="67"/>
      <c r="AM28" s="68"/>
      <c r="AN28" s="68"/>
      <c r="AO28" s="68"/>
      <c r="AP28" s="68"/>
      <c r="AQ28" s="68"/>
      <c r="AR28" s="67"/>
      <c r="AS28" s="68"/>
      <c r="AT28" s="68"/>
      <c r="AU28" s="68"/>
      <c r="AV28" s="68"/>
      <c r="AW28" s="68"/>
      <c r="AX28" s="67"/>
      <c r="AY28" s="68"/>
      <c r="AZ28" s="68"/>
      <c r="BA28" s="68"/>
      <c r="BB28" s="68"/>
      <c r="BC28" s="68"/>
      <c r="BD28" s="67"/>
      <c r="BE28" s="68"/>
      <c r="BF28" s="68"/>
      <c r="BG28" s="68"/>
      <c r="BH28" s="68"/>
      <c r="BI28" s="68"/>
      <c r="BJ28" s="67"/>
      <c r="BK28" s="68"/>
      <c r="BL28" s="68"/>
      <c r="BM28" s="68"/>
      <c r="BN28" s="68"/>
      <c r="BO28" s="68"/>
      <c r="BP28" s="67"/>
      <c r="BQ28" s="68"/>
      <c r="BR28" s="68"/>
      <c r="BS28" s="68"/>
      <c r="BT28" s="68"/>
      <c r="BU28" s="68"/>
      <c r="BV28" s="67"/>
      <c r="BW28" s="68"/>
      <c r="BX28" s="68"/>
      <c r="BY28" s="68"/>
      <c r="BZ28" s="68"/>
      <c r="CA28" s="68"/>
      <c r="CB28" s="67"/>
      <c r="CC28" s="68"/>
      <c r="CD28" s="68"/>
      <c r="CE28" s="68"/>
      <c r="CF28" s="68"/>
      <c r="CG28" s="68"/>
      <c r="CH28" s="67"/>
      <c r="CI28" s="68"/>
      <c r="CJ28" s="68"/>
      <c r="CK28" s="68"/>
      <c r="CL28" s="68"/>
      <c r="CM28" s="68"/>
      <c r="CN28" s="67"/>
      <c r="CO28" s="68"/>
      <c r="CP28" s="68"/>
      <c r="CQ28" s="68"/>
      <c r="CR28" s="68"/>
      <c r="CS28" s="68"/>
      <c r="CT28" s="67"/>
      <c r="CU28" s="68"/>
      <c r="CV28" s="68"/>
      <c r="CW28" s="68"/>
      <c r="CX28" s="68"/>
      <c r="CY28" s="68"/>
      <c r="CZ28" s="67"/>
      <c r="DA28" s="68"/>
      <c r="DB28" s="68"/>
      <c r="DC28" s="68"/>
      <c r="DD28" s="68"/>
      <c r="DE28" s="68"/>
      <c r="DF28" s="67"/>
      <c r="DG28" s="68"/>
      <c r="DH28" s="68"/>
      <c r="DI28" s="68"/>
      <c r="DJ28" s="68"/>
      <c r="DK28" s="68"/>
      <c r="DL28" s="67"/>
      <c r="DM28" s="68"/>
      <c r="DN28" s="68"/>
      <c r="DO28" s="68"/>
      <c r="DP28" s="68"/>
      <c r="DQ28" s="68"/>
      <c r="DR28" s="67"/>
      <c r="DS28" s="68"/>
      <c r="DT28" s="68"/>
      <c r="DU28" s="68"/>
      <c r="DV28" s="68"/>
      <c r="DW28" s="68"/>
    </row>
    <row r="29" spans="1:127" ht="27" customHeight="1">
      <c r="A29" s="26" t="s">
        <v>108</v>
      </c>
      <c r="B29" s="225">
        <f>H29+N29</f>
        <v>18</v>
      </c>
      <c r="C29" s="226"/>
      <c r="D29" s="227">
        <f>J29+P29</f>
        <v>143</v>
      </c>
      <c r="E29" s="228"/>
      <c r="F29" s="228"/>
      <c r="G29" s="229"/>
      <c r="H29" s="225">
        <f>T29+AF29+AL29</f>
        <v>3</v>
      </c>
      <c r="I29" s="226"/>
      <c r="J29" s="227">
        <f>V29+AH29+AN29</f>
        <v>67</v>
      </c>
      <c r="K29" s="228"/>
      <c r="L29" s="228"/>
      <c r="M29" s="229"/>
      <c r="N29" s="225">
        <f>Z29+AR29+AX29+BD29+BJ29+BP29+BV29+CB29+CH29+CN29+CT29+CZ29+DF29+DL29+DR29</f>
        <v>15</v>
      </c>
      <c r="O29" s="226"/>
      <c r="P29" s="227">
        <f>AB29+AT29+AZ29+BF29+BL29+BR29+BX29+CD29+CJ29+CP29+CV29+DB29+DH29+DN29+DT29</f>
        <v>76</v>
      </c>
      <c r="Q29" s="228"/>
      <c r="R29" s="228"/>
      <c r="S29" s="229"/>
      <c r="T29" s="225">
        <v>2</v>
      </c>
      <c r="U29" s="226"/>
      <c r="V29" s="227">
        <v>52</v>
      </c>
      <c r="W29" s="228"/>
      <c r="X29" s="228"/>
      <c r="Y29" s="229"/>
      <c r="Z29" s="225">
        <v>1</v>
      </c>
      <c r="AA29" s="226"/>
      <c r="AB29" s="227">
        <v>4</v>
      </c>
      <c r="AC29" s="228"/>
      <c r="AD29" s="228"/>
      <c r="AE29" s="229"/>
      <c r="AF29" s="225">
        <v>1</v>
      </c>
      <c r="AG29" s="226"/>
      <c r="AH29" s="227">
        <v>15</v>
      </c>
      <c r="AI29" s="228"/>
      <c r="AJ29" s="228"/>
      <c r="AK29" s="229"/>
      <c r="AL29" s="225"/>
      <c r="AM29" s="226"/>
      <c r="AN29" s="227"/>
      <c r="AO29" s="228"/>
      <c r="AP29" s="228"/>
      <c r="AQ29" s="229"/>
      <c r="AR29" s="225">
        <v>1</v>
      </c>
      <c r="AS29" s="226"/>
      <c r="AT29" s="227">
        <v>5</v>
      </c>
      <c r="AU29" s="228"/>
      <c r="AV29" s="228"/>
      <c r="AW29" s="229"/>
      <c r="AX29" s="225">
        <v>1</v>
      </c>
      <c r="AY29" s="226"/>
      <c r="AZ29" s="227">
        <v>3</v>
      </c>
      <c r="BA29" s="228"/>
      <c r="BB29" s="228"/>
      <c r="BC29" s="229"/>
      <c r="BD29" s="225">
        <v>1</v>
      </c>
      <c r="BE29" s="226"/>
      <c r="BF29" s="227">
        <v>6</v>
      </c>
      <c r="BG29" s="228"/>
      <c r="BH29" s="228"/>
      <c r="BI29" s="229"/>
      <c r="BJ29" s="225">
        <v>1</v>
      </c>
      <c r="BK29" s="226"/>
      <c r="BL29" s="227">
        <v>12</v>
      </c>
      <c r="BM29" s="228"/>
      <c r="BN29" s="228"/>
      <c r="BO29" s="229"/>
      <c r="BP29" s="225">
        <v>1</v>
      </c>
      <c r="BQ29" s="226"/>
      <c r="BR29" s="227">
        <v>7</v>
      </c>
      <c r="BS29" s="228"/>
      <c r="BT29" s="228"/>
      <c r="BU29" s="229"/>
      <c r="BV29" s="225">
        <v>1</v>
      </c>
      <c r="BW29" s="226"/>
      <c r="BX29" s="227">
        <v>5</v>
      </c>
      <c r="BY29" s="228"/>
      <c r="BZ29" s="228"/>
      <c r="CA29" s="229"/>
      <c r="CB29" s="225">
        <v>1</v>
      </c>
      <c r="CC29" s="226"/>
      <c r="CD29" s="227">
        <v>4</v>
      </c>
      <c r="CE29" s="228"/>
      <c r="CF29" s="228"/>
      <c r="CG29" s="229"/>
      <c r="CH29" s="225">
        <v>1</v>
      </c>
      <c r="CI29" s="226"/>
      <c r="CJ29" s="227">
        <v>6</v>
      </c>
      <c r="CK29" s="228"/>
      <c r="CL29" s="228"/>
      <c r="CM29" s="229"/>
      <c r="CN29" s="225">
        <v>1</v>
      </c>
      <c r="CO29" s="226"/>
      <c r="CP29" s="227">
        <v>1</v>
      </c>
      <c r="CQ29" s="228"/>
      <c r="CR29" s="228"/>
      <c r="CS29" s="229"/>
      <c r="CT29" s="225">
        <v>1</v>
      </c>
      <c r="CU29" s="226"/>
      <c r="CV29" s="227">
        <v>10</v>
      </c>
      <c r="CW29" s="228"/>
      <c r="CX29" s="228"/>
      <c r="CY29" s="229"/>
      <c r="CZ29" s="225">
        <v>1</v>
      </c>
      <c r="DA29" s="226"/>
      <c r="DB29" s="227">
        <v>4</v>
      </c>
      <c r="DC29" s="228"/>
      <c r="DD29" s="228"/>
      <c r="DE29" s="229"/>
      <c r="DF29" s="225">
        <v>1</v>
      </c>
      <c r="DG29" s="226"/>
      <c r="DH29" s="227">
        <v>1</v>
      </c>
      <c r="DI29" s="228"/>
      <c r="DJ29" s="228"/>
      <c r="DK29" s="229"/>
      <c r="DL29" s="225">
        <v>1</v>
      </c>
      <c r="DM29" s="226"/>
      <c r="DN29" s="227">
        <v>5</v>
      </c>
      <c r="DO29" s="228"/>
      <c r="DP29" s="228"/>
      <c r="DQ29" s="229"/>
      <c r="DR29" s="225">
        <v>1</v>
      </c>
      <c r="DS29" s="226"/>
      <c r="DT29" s="227">
        <v>3</v>
      </c>
      <c r="DU29" s="228"/>
      <c r="DV29" s="228"/>
      <c r="DW29" s="229"/>
    </row>
    <row r="30" spans="1:127" ht="25.5" customHeight="1">
      <c r="A30" s="69" t="s">
        <v>109</v>
      </c>
      <c r="B30" s="225">
        <f>H30+N30</f>
        <v>9</v>
      </c>
      <c r="C30" s="226"/>
      <c r="D30" s="227">
        <f>J30+P30</f>
        <v>70</v>
      </c>
      <c r="E30" s="228"/>
      <c r="F30" s="228"/>
      <c r="G30" s="229"/>
      <c r="H30" s="220">
        <f>T30+AF30+AL30</f>
        <v>3</v>
      </c>
      <c r="I30" s="221"/>
      <c r="J30" s="230">
        <f>V30+AH30+AN30</f>
        <v>42</v>
      </c>
      <c r="K30" s="231"/>
      <c r="L30" s="231"/>
      <c r="M30" s="232"/>
      <c r="N30" s="225">
        <f>Z30+AR30+AX30+BD30+BJ30+BP30+BV30+CB30+CH30+CN30+CT30+CZ30+DF30+DL30+DR30</f>
        <v>6</v>
      </c>
      <c r="O30" s="226"/>
      <c r="P30" s="227">
        <f>AB30+AT30+AZ30+BF30+BL30+BR30+BX30+CD30+CJ30+CP30+CV30+DB30+DH30+DN30+DT30</f>
        <v>28</v>
      </c>
      <c r="Q30" s="228"/>
      <c r="R30" s="228"/>
      <c r="S30" s="229"/>
      <c r="T30" s="220">
        <v>2</v>
      </c>
      <c r="U30" s="221"/>
      <c r="V30" s="230">
        <v>30</v>
      </c>
      <c r="W30" s="231"/>
      <c r="X30" s="231"/>
      <c r="Y30" s="232"/>
      <c r="Z30" s="220"/>
      <c r="AA30" s="221"/>
      <c r="AB30" s="230"/>
      <c r="AC30" s="231"/>
      <c r="AD30" s="231"/>
      <c r="AE30" s="232"/>
      <c r="AF30" s="220">
        <v>1</v>
      </c>
      <c r="AG30" s="221"/>
      <c r="AH30" s="230">
        <v>12</v>
      </c>
      <c r="AI30" s="231"/>
      <c r="AJ30" s="231"/>
      <c r="AK30" s="232"/>
      <c r="AL30" s="220"/>
      <c r="AM30" s="221"/>
      <c r="AN30" s="230"/>
      <c r="AO30" s="231"/>
      <c r="AP30" s="231"/>
      <c r="AQ30" s="232"/>
      <c r="AR30" s="220"/>
      <c r="AS30" s="221"/>
      <c r="AT30" s="230"/>
      <c r="AU30" s="231"/>
      <c r="AV30" s="231"/>
      <c r="AW30" s="232"/>
      <c r="AX30" s="220"/>
      <c r="AY30" s="221"/>
      <c r="AZ30" s="230"/>
      <c r="BA30" s="231"/>
      <c r="BB30" s="231"/>
      <c r="BC30" s="232"/>
      <c r="BD30" s="220">
        <v>1</v>
      </c>
      <c r="BE30" s="221"/>
      <c r="BF30" s="230">
        <v>3</v>
      </c>
      <c r="BG30" s="231"/>
      <c r="BH30" s="231"/>
      <c r="BI30" s="232"/>
      <c r="BJ30" s="220">
        <v>1</v>
      </c>
      <c r="BK30" s="221"/>
      <c r="BL30" s="230">
        <v>7</v>
      </c>
      <c r="BM30" s="231"/>
      <c r="BN30" s="231"/>
      <c r="BO30" s="232"/>
      <c r="BP30" s="220">
        <v>1</v>
      </c>
      <c r="BQ30" s="221"/>
      <c r="BR30" s="230">
        <v>8</v>
      </c>
      <c r="BS30" s="231"/>
      <c r="BT30" s="231"/>
      <c r="BU30" s="232"/>
      <c r="BV30" s="220">
        <v>1</v>
      </c>
      <c r="BW30" s="221"/>
      <c r="BX30" s="230">
        <v>2</v>
      </c>
      <c r="BY30" s="231"/>
      <c r="BZ30" s="231"/>
      <c r="CA30" s="232"/>
      <c r="CB30" s="220"/>
      <c r="CC30" s="221"/>
      <c r="CD30" s="230"/>
      <c r="CE30" s="231"/>
      <c r="CF30" s="231"/>
      <c r="CG30" s="232"/>
      <c r="CH30" s="220">
        <v>1</v>
      </c>
      <c r="CI30" s="221"/>
      <c r="CJ30" s="230">
        <v>3</v>
      </c>
      <c r="CK30" s="231"/>
      <c r="CL30" s="231"/>
      <c r="CM30" s="232"/>
      <c r="CN30" s="220"/>
      <c r="CO30" s="221"/>
      <c r="CP30" s="230"/>
      <c r="CQ30" s="231"/>
      <c r="CR30" s="231"/>
      <c r="CS30" s="232"/>
      <c r="CT30" s="220">
        <v>1</v>
      </c>
      <c r="CU30" s="221"/>
      <c r="CV30" s="230">
        <v>5</v>
      </c>
      <c r="CW30" s="231"/>
      <c r="CX30" s="231"/>
      <c r="CY30" s="232"/>
      <c r="CZ30" s="220"/>
      <c r="DA30" s="221"/>
      <c r="DB30" s="230"/>
      <c r="DC30" s="231"/>
      <c r="DD30" s="231"/>
      <c r="DE30" s="232"/>
      <c r="DF30" s="220"/>
      <c r="DG30" s="221"/>
      <c r="DH30" s="230"/>
      <c r="DI30" s="231"/>
      <c r="DJ30" s="231"/>
      <c r="DK30" s="232"/>
      <c r="DL30" s="220"/>
      <c r="DM30" s="221"/>
      <c r="DN30" s="230"/>
      <c r="DO30" s="231"/>
      <c r="DP30" s="231"/>
      <c r="DQ30" s="232"/>
      <c r="DR30" s="220"/>
      <c r="DS30" s="221"/>
      <c r="DT30" s="230"/>
      <c r="DU30" s="231"/>
      <c r="DV30" s="231"/>
      <c r="DW30" s="232"/>
    </row>
    <row r="31" spans="1:127" ht="18.75">
      <c r="A31" s="75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T31" s="100" t="s">
        <v>168</v>
      </c>
      <c r="U31" s="99"/>
      <c r="V31" s="99"/>
      <c r="W31" s="99"/>
      <c r="X31" s="99"/>
      <c r="Y31" s="99"/>
      <c r="BJ31" s="100" t="s">
        <v>171</v>
      </c>
      <c r="BK31" s="99"/>
      <c r="BL31" s="99"/>
      <c r="BM31" s="99"/>
      <c r="BN31" s="99"/>
      <c r="BO31" s="99"/>
      <c r="BP31" s="100" t="s">
        <v>165</v>
      </c>
      <c r="BQ31" s="99"/>
      <c r="BR31" s="99"/>
      <c r="BS31" s="99"/>
      <c r="BT31" s="99"/>
      <c r="BU31" s="99"/>
      <c r="CT31" s="100" t="s">
        <v>169</v>
      </c>
    </row>
    <row r="32" spans="1:127" ht="52.5" hidden="1" customHeight="1">
      <c r="A32" s="70" t="s">
        <v>53</v>
      </c>
      <c r="B32" s="71"/>
      <c r="C32" s="239"/>
      <c r="D32" s="239"/>
      <c r="E32" s="239"/>
      <c r="F32" s="239"/>
      <c r="G32" s="72"/>
      <c r="H32" s="73"/>
      <c r="I32" s="74"/>
      <c r="J32" s="52"/>
      <c r="K32" s="52"/>
      <c r="L32" s="52"/>
      <c r="M32" s="52"/>
      <c r="N32" s="52"/>
      <c r="O32" s="52"/>
      <c r="BP32" s="100"/>
      <c r="BQ32" s="99"/>
      <c r="BR32" s="99"/>
      <c r="BS32" s="99"/>
      <c r="BT32" s="99"/>
      <c r="BU32" s="99"/>
      <c r="CT32" s="100"/>
    </row>
    <row r="33" spans="1:98" ht="52.5" hidden="1" customHeight="1">
      <c r="A33" s="26" t="s">
        <v>54</v>
      </c>
      <c r="B33" s="27"/>
      <c r="C33" s="240"/>
      <c r="D33" s="240"/>
      <c r="E33" s="240"/>
      <c r="F33" s="240"/>
      <c r="G33" s="55"/>
      <c r="H33" s="51"/>
      <c r="I33" s="52"/>
      <c r="J33" s="52"/>
      <c r="K33" s="52"/>
      <c r="L33" s="52"/>
      <c r="M33" s="52"/>
      <c r="N33" s="52"/>
      <c r="O33" s="52"/>
      <c r="BP33" s="100"/>
      <c r="BQ33" s="99"/>
      <c r="BR33" s="99"/>
      <c r="BS33" s="99"/>
      <c r="BT33" s="99"/>
      <c r="BU33" s="99"/>
      <c r="CT33" s="100"/>
    </row>
    <row r="34" spans="1:98" s="1" customFormat="1" ht="18.75">
      <c r="A34" s="12"/>
      <c r="B34" s="184" t="s">
        <v>121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BP34" s="101" t="s">
        <v>166</v>
      </c>
      <c r="BQ34" s="35"/>
      <c r="BR34" s="35"/>
      <c r="BS34" s="35"/>
      <c r="BT34" s="35"/>
      <c r="BU34" s="35"/>
      <c r="CT34" s="101" t="s">
        <v>170</v>
      </c>
    </row>
    <row r="35" spans="1:98" ht="13.5" customHeight="1">
      <c r="A35" s="50"/>
      <c r="B35" s="50" t="s">
        <v>117</v>
      </c>
      <c r="BP35" s="100" t="s">
        <v>167</v>
      </c>
      <c r="BQ35" s="99"/>
      <c r="BR35" s="99"/>
      <c r="BS35" s="99"/>
      <c r="BT35" s="99"/>
      <c r="BU35" s="99"/>
    </row>
    <row r="37" spans="1:98">
      <c r="B37" s="207" t="s">
        <v>162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</row>
  </sheetData>
  <mergeCells count="596">
    <mergeCell ref="BP3:BU3"/>
    <mergeCell ref="BP4:BP5"/>
    <mergeCell ref="BQ4:BU4"/>
    <mergeCell ref="BQ10:BQ11"/>
    <mergeCell ref="BR10:BR11"/>
    <mergeCell ref="BS10:BS11"/>
    <mergeCell ref="BT10:BT11"/>
    <mergeCell ref="BU10:BU11"/>
    <mergeCell ref="BQ17:BQ18"/>
    <mergeCell ref="BR17:BR18"/>
    <mergeCell ref="BS17:BS18"/>
    <mergeCell ref="BT17:BT18"/>
    <mergeCell ref="BU17:BU18"/>
    <mergeCell ref="AQ10:AQ11"/>
    <mergeCell ref="AM17:AM18"/>
    <mergeCell ref="AN17:AN18"/>
    <mergeCell ref="AO17:AO18"/>
    <mergeCell ref="AP17:AP18"/>
    <mergeCell ref="AQ17:AQ18"/>
    <mergeCell ref="BP30:BQ30"/>
    <mergeCell ref="BR30:BU30"/>
    <mergeCell ref="BL29:BO29"/>
    <mergeCell ref="BJ30:BK30"/>
    <mergeCell ref="BL30:BO30"/>
    <mergeCell ref="BL26:BO26"/>
    <mergeCell ref="BJ27:BK27"/>
    <mergeCell ref="BL27:BO27"/>
    <mergeCell ref="BJ29:BK29"/>
    <mergeCell ref="BQ21:BQ22"/>
    <mergeCell ref="BR21:BR22"/>
    <mergeCell ref="BP25:BQ25"/>
    <mergeCell ref="BR25:BU25"/>
    <mergeCell ref="BP26:BQ26"/>
    <mergeCell ref="BR26:BU26"/>
    <mergeCell ref="BP27:BQ27"/>
    <mergeCell ref="BR27:BU27"/>
    <mergeCell ref="BP29:BQ29"/>
    <mergeCell ref="BR29:BU29"/>
    <mergeCell ref="B1:Y1"/>
    <mergeCell ref="F2:Y2"/>
    <mergeCell ref="AL26:AM26"/>
    <mergeCell ref="AN26:AQ26"/>
    <mergeCell ref="AH10:AH11"/>
    <mergeCell ref="AI10:AI11"/>
    <mergeCell ref="AJ10:AJ11"/>
    <mergeCell ref="AK10:AK11"/>
    <mergeCell ref="AG17:AG18"/>
    <mergeCell ref="AH17:AH18"/>
    <mergeCell ref="AI17:AI18"/>
    <mergeCell ref="AJ17:AJ18"/>
    <mergeCell ref="AK17:AK18"/>
    <mergeCell ref="T26:U26"/>
    <mergeCell ref="V26:Y26"/>
    <mergeCell ref="Z26:AA26"/>
    <mergeCell ref="AB26:AE26"/>
    <mergeCell ref="AX26:AY26"/>
    <mergeCell ref="AZ26:BC26"/>
    <mergeCell ref="T27:U27"/>
    <mergeCell ref="V27:Y27"/>
    <mergeCell ref="Z27:AA27"/>
    <mergeCell ref="AB27:AE27"/>
    <mergeCell ref="B34:Y34"/>
    <mergeCell ref="B37:L37"/>
    <mergeCell ref="BJ3:BO3"/>
    <mergeCell ref="BJ4:BJ5"/>
    <mergeCell ref="BK4:BO4"/>
    <mergeCell ref="BK10:BK11"/>
    <mergeCell ref="BL10:BL11"/>
    <mergeCell ref="BM10:BM11"/>
    <mergeCell ref="BN10:BN11"/>
    <mergeCell ref="BO10:BO11"/>
    <mergeCell ref="BK17:BK18"/>
    <mergeCell ref="BL17:BL18"/>
    <mergeCell ref="BM17:BM18"/>
    <mergeCell ref="BN17:BN18"/>
    <mergeCell ref="BO17:BO18"/>
    <mergeCell ref="BJ25:BK25"/>
    <mergeCell ref="BL25:BO25"/>
    <mergeCell ref="BJ26:BK26"/>
    <mergeCell ref="T29:U29"/>
    <mergeCell ref="V29:Y29"/>
    <mergeCell ref="Z29:AA29"/>
    <mergeCell ref="AB29:AE29"/>
    <mergeCell ref="AX29:AY29"/>
    <mergeCell ref="AZ29:BC29"/>
    <mergeCell ref="T30:U30"/>
    <mergeCell ref="V30:Y30"/>
    <mergeCell ref="Z30:AA30"/>
    <mergeCell ref="AB30:AE30"/>
    <mergeCell ref="AX30:AY30"/>
    <mergeCell ref="AZ30:BC30"/>
    <mergeCell ref="AF29:AG29"/>
    <mergeCell ref="AH29:AK29"/>
    <mergeCell ref="AF30:AG30"/>
    <mergeCell ref="AH30:AK30"/>
    <mergeCell ref="AR29:AS29"/>
    <mergeCell ref="AT29:AW29"/>
    <mergeCell ref="AR30:AS30"/>
    <mergeCell ref="AT30:AW30"/>
    <mergeCell ref="AL29:AM29"/>
    <mergeCell ref="AN29:AQ29"/>
    <mergeCell ref="AL30:AM30"/>
    <mergeCell ref="AN30:AQ30"/>
    <mergeCell ref="AX27:AY27"/>
    <mergeCell ref="AZ27:BC27"/>
    <mergeCell ref="AF26:AG26"/>
    <mergeCell ref="AH26:AK26"/>
    <mergeCell ref="AF27:AG27"/>
    <mergeCell ref="AH27:AK27"/>
    <mergeCell ref="AT26:AW26"/>
    <mergeCell ref="AR27:AS27"/>
    <mergeCell ref="AT27:AW27"/>
    <mergeCell ref="AL27:AM27"/>
    <mergeCell ref="AN27:AQ27"/>
    <mergeCell ref="T25:U25"/>
    <mergeCell ref="V25:Y25"/>
    <mergeCell ref="Z25:AA25"/>
    <mergeCell ref="AB25:AE25"/>
    <mergeCell ref="AX25:AY25"/>
    <mergeCell ref="AZ25:BC25"/>
    <mergeCell ref="AG21:AG22"/>
    <mergeCell ref="AH21:AH22"/>
    <mergeCell ref="AI21:AI22"/>
    <mergeCell ref="AJ21:AJ22"/>
    <mergeCell ref="AK21:AK22"/>
    <mergeCell ref="AF25:AG25"/>
    <mergeCell ref="AH25:AK25"/>
    <mergeCell ref="AM21:AM22"/>
    <mergeCell ref="AN21:AN22"/>
    <mergeCell ref="AO21:AO22"/>
    <mergeCell ref="AP21:AP22"/>
    <mergeCell ref="AQ21:AQ22"/>
    <mergeCell ref="AL25:AM25"/>
    <mergeCell ref="AN25:AQ25"/>
    <mergeCell ref="AZ17:AZ18"/>
    <mergeCell ref="BA17:BA18"/>
    <mergeCell ref="BB17:BB18"/>
    <mergeCell ref="BC17:BC18"/>
    <mergeCell ref="AG10:AG11"/>
    <mergeCell ref="U21:U22"/>
    <mergeCell ref="V21:V22"/>
    <mergeCell ref="W21:W22"/>
    <mergeCell ref="X21:X22"/>
    <mergeCell ref="Y21:Y22"/>
    <mergeCell ref="AA21:AA22"/>
    <mergeCell ref="AB21:AB22"/>
    <mergeCell ref="AC21:AC22"/>
    <mergeCell ref="AD21:AD22"/>
    <mergeCell ref="AE21:AE22"/>
    <mergeCell ref="AY21:AY22"/>
    <mergeCell ref="AZ21:AZ22"/>
    <mergeCell ref="BA21:BA22"/>
    <mergeCell ref="BB21:BB22"/>
    <mergeCell ref="BC21:BC22"/>
    <mergeCell ref="AM10:AM11"/>
    <mergeCell ref="AN10:AN11"/>
    <mergeCell ref="AO10:AO11"/>
    <mergeCell ref="AP10:AP11"/>
    <mergeCell ref="W17:W18"/>
    <mergeCell ref="X17:X18"/>
    <mergeCell ref="Y17:Y18"/>
    <mergeCell ref="AA17:AA18"/>
    <mergeCell ref="AB17:AB18"/>
    <mergeCell ref="AC17:AC18"/>
    <mergeCell ref="AD17:AD18"/>
    <mergeCell ref="AE17:AE18"/>
    <mergeCell ref="AY17:AY18"/>
    <mergeCell ref="T3:Y3"/>
    <mergeCell ref="Z3:AE3"/>
    <mergeCell ref="AX3:BC3"/>
    <mergeCell ref="T4:T5"/>
    <mergeCell ref="U4:Y4"/>
    <mergeCell ref="Z4:Z5"/>
    <mergeCell ref="AA4:AE4"/>
    <mergeCell ref="AX4:AX5"/>
    <mergeCell ref="AY4:BC4"/>
    <mergeCell ref="AF3:AK3"/>
    <mergeCell ref="AF4:AF5"/>
    <mergeCell ref="AG4:AK4"/>
    <mergeCell ref="AL3:AQ3"/>
    <mergeCell ref="AL4:AL5"/>
    <mergeCell ref="AM4:AQ4"/>
    <mergeCell ref="CT27:CU27"/>
    <mergeCell ref="CV27:CY27"/>
    <mergeCell ref="CZ27:DA27"/>
    <mergeCell ref="DB27:DE27"/>
    <mergeCell ref="CT29:CU29"/>
    <mergeCell ref="CV29:CY29"/>
    <mergeCell ref="CZ29:DA29"/>
    <mergeCell ref="DB29:DE29"/>
    <mergeCell ref="CT30:CU30"/>
    <mergeCell ref="CV30:CY30"/>
    <mergeCell ref="CZ30:DA30"/>
    <mergeCell ref="DB30:DE30"/>
    <mergeCell ref="DE17:DE18"/>
    <mergeCell ref="CT25:CU25"/>
    <mergeCell ref="CV25:CY25"/>
    <mergeCell ref="CZ25:DA25"/>
    <mergeCell ref="DB25:DE25"/>
    <mergeCell ref="CT26:CU26"/>
    <mergeCell ref="CV26:CY26"/>
    <mergeCell ref="CZ26:DA26"/>
    <mergeCell ref="DB26:DE26"/>
    <mergeCell ref="CU17:CU18"/>
    <mergeCell ref="CV17:CV18"/>
    <mergeCell ref="CW17:CW18"/>
    <mergeCell ref="CX17:CX18"/>
    <mergeCell ref="CY17:CY18"/>
    <mergeCell ref="DA17:DA18"/>
    <mergeCell ref="DB17:DB18"/>
    <mergeCell ref="DC17:DC18"/>
    <mergeCell ref="DD17:DD18"/>
    <mergeCell ref="DC21:DC22"/>
    <mergeCell ref="DD21:DD22"/>
    <mergeCell ref="DE21:DE22"/>
    <mergeCell ref="CV21:CV22"/>
    <mergeCell ref="CW21:CW22"/>
    <mergeCell ref="CX21:CX22"/>
    <mergeCell ref="CT3:CY3"/>
    <mergeCell ref="CZ3:DE3"/>
    <mergeCell ref="CT4:CT5"/>
    <mergeCell ref="CU4:CY4"/>
    <mergeCell ref="CZ4:CZ5"/>
    <mergeCell ref="DA4:DE4"/>
    <mergeCell ref="CU10:CU11"/>
    <mergeCell ref="CV10:CV11"/>
    <mergeCell ref="CW10:CW11"/>
    <mergeCell ref="CX10:CX11"/>
    <mergeCell ref="CY10:CY11"/>
    <mergeCell ref="DA10:DA11"/>
    <mergeCell ref="DB10:DB11"/>
    <mergeCell ref="DC10:DC11"/>
    <mergeCell ref="DD10:DD11"/>
    <mergeCell ref="DE10:DE11"/>
    <mergeCell ref="CN25:CO25"/>
    <mergeCell ref="CP25:CS25"/>
    <mergeCell ref="CN26:CO26"/>
    <mergeCell ref="CP26:CS26"/>
    <mergeCell ref="CN27:CO27"/>
    <mergeCell ref="CP27:CS27"/>
    <mergeCell ref="CN29:CO29"/>
    <mergeCell ref="CP29:CS29"/>
    <mergeCell ref="CN30:CO30"/>
    <mergeCell ref="CP30:CS30"/>
    <mergeCell ref="CN3:CS3"/>
    <mergeCell ref="CN4:CN5"/>
    <mergeCell ref="CO4:CS4"/>
    <mergeCell ref="CO10:CO11"/>
    <mergeCell ref="CP10:CP11"/>
    <mergeCell ref="CQ10:CQ11"/>
    <mergeCell ref="CR10:CR11"/>
    <mergeCell ref="CS10:CS11"/>
    <mergeCell ref="CO17:CO18"/>
    <mergeCell ref="CP17:CP18"/>
    <mergeCell ref="CQ17:CQ18"/>
    <mergeCell ref="CR17:CR18"/>
    <mergeCell ref="CS17:CS18"/>
    <mergeCell ref="CH25:CI25"/>
    <mergeCell ref="CJ25:CM25"/>
    <mergeCell ref="CH26:CI26"/>
    <mergeCell ref="CJ26:CM26"/>
    <mergeCell ref="CH27:CI27"/>
    <mergeCell ref="CJ27:CM27"/>
    <mergeCell ref="CH29:CI29"/>
    <mergeCell ref="CJ29:CM29"/>
    <mergeCell ref="CH30:CI30"/>
    <mergeCell ref="CJ30:CM30"/>
    <mergeCell ref="CH3:CM3"/>
    <mergeCell ref="CH4:CH5"/>
    <mergeCell ref="CI4:CM4"/>
    <mergeCell ref="CI10:CI11"/>
    <mergeCell ref="CJ10:CJ11"/>
    <mergeCell ref="CK10:CK11"/>
    <mergeCell ref="CL10:CL11"/>
    <mergeCell ref="CM10:CM11"/>
    <mergeCell ref="CI17:CI18"/>
    <mergeCell ref="CJ17:CJ18"/>
    <mergeCell ref="CK17:CK18"/>
    <mergeCell ref="CL17:CL18"/>
    <mergeCell ref="CM17:CM18"/>
    <mergeCell ref="CB25:CC25"/>
    <mergeCell ref="CD25:CG25"/>
    <mergeCell ref="CB26:CC26"/>
    <mergeCell ref="CD26:CG26"/>
    <mergeCell ref="CB27:CC27"/>
    <mergeCell ref="CD27:CG27"/>
    <mergeCell ref="CB29:CC29"/>
    <mergeCell ref="CD29:CG29"/>
    <mergeCell ref="CB30:CC30"/>
    <mergeCell ref="CD30:CG30"/>
    <mergeCell ref="CB3:CG3"/>
    <mergeCell ref="CB4:CB5"/>
    <mergeCell ref="CC4:CG4"/>
    <mergeCell ref="CC10:CC11"/>
    <mergeCell ref="CD10:CD11"/>
    <mergeCell ref="CE10:CE11"/>
    <mergeCell ref="CF10:CF11"/>
    <mergeCell ref="CG10:CG11"/>
    <mergeCell ref="CC17:CC18"/>
    <mergeCell ref="CD17:CD18"/>
    <mergeCell ref="CE17:CE18"/>
    <mergeCell ref="CF17:CF18"/>
    <mergeCell ref="CG17:CG18"/>
    <mergeCell ref="BV25:BW25"/>
    <mergeCell ref="BX25:CA25"/>
    <mergeCell ref="BV26:BW26"/>
    <mergeCell ref="BX26:CA26"/>
    <mergeCell ref="BV27:BW27"/>
    <mergeCell ref="BX27:CA27"/>
    <mergeCell ref="BV29:BW29"/>
    <mergeCell ref="BX29:CA29"/>
    <mergeCell ref="BV30:BW30"/>
    <mergeCell ref="BX30:CA30"/>
    <mergeCell ref="BV3:CA3"/>
    <mergeCell ref="BV4:BV5"/>
    <mergeCell ref="BW4:CA4"/>
    <mergeCell ref="BW10:BW11"/>
    <mergeCell ref="BX10:BX11"/>
    <mergeCell ref="BY10:BY11"/>
    <mergeCell ref="BZ10:BZ11"/>
    <mergeCell ref="CA10:CA11"/>
    <mergeCell ref="BW17:BW18"/>
    <mergeCell ref="BX17:BX18"/>
    <mergeCell ref="BY17:BY18"/>
    <mergeCell ref="BZ17:BZ18"/>
    <mergeCell ref="CA17:CA18"/>
    <mergeCell ref="BF30:BI30"/>
    <mergeCell ref="BD3:BI3"/>
    <mergeCell ref="BD4:BD5"/>
    <mergeCell ref="BE4:BI4"/>
    <mergeCell ref="BE10:BE11"/>
    <mergeCell ref="BF10:BF11"/>
    <mergeCell ref="BG10:BG11"/>
    <mergeCell ref="BH10:BH11"/>
    <mergeCell ref="BI10:BI11"/>
    <mergeCell ref="BE17:BE18"/>
    <mergeCell ref="BF17:BF18"/>
    <mergeCell ref="BG17:BG18"/>
    <mergeCell ref="BH17:BH18"/>
    <mergeCell ref="BI17:BI18"/>
    <mergeCell ref="BD25:BE25"/>
    <mergeCell ref="BF25:BI25"/>
    <mergeCell ref="BD26:BE26"/>
    <mergeCell ref="BF26:BI26"/>
    <mergeCell ref="BD27:BE27"/>
    <mergeCell ref="BF27:BI27"/>
    <mergeCell ref="BD29:BE29"/>
    <mergeCell ref="BF29:BI29"/>
    <mergeCell ref="BD30:BE30"/>
    <mergeCell ref="DT29:DW29"/>
    <mergeCell ref="DR30:DS30"/>
    <mergeCell ref="DT30:DW30"/>
    <mergeCell ref="B2:E2"/>
    <mergeCell ref="AR3:AW3"/>
    <mergeCell ref="AR4:AR5"/>
    <mergeCell ref="AS4:AW4"/>
    <mergeCell ref="AS10:AS11"/>
    <mergeCell ref="AT10:AT11"/>
    <mergeCell ref="AU10:AU11"/>
    <mergeCell ref="AV10:AV11"/>
    <mergeCell ref="AW10:AW11"/>
    <mergeCell ref="AS17:AS18"/>
    <mergeCell ref="AT17:AT18"/>
    <mergeCell ref="AU17:AU18"/>
    <mergeCell ref="AV17:AV18"/>
    <mergeCell ref="AW17:AW18"/>
    <mergeCell ref="AR25:AS25"/>
    <mergeCell ref="AT25:AW25"/>
    <mergeCell ref="AR26:AS26"/>
    <mergeCell ref="DH30:DK30"/>
    <mergeCell ref="DL3:DQ3"/>
    <mergeCell ref="DM4:DQ4"/>
    <mergeCell ref="DP10:DP11"/>
    <mergeCell ref="DL25:DM25"/>
    <mergeCell ref="DN25:DQ25"/>
    <mergeCell ref="DL26:DM26"/>
    <mergeCell ref="DN26:DQ26"/>
    <mergeCell ref="DL27:DM27"/>
    <mergeCell ref="DN27:DQ27"/>
    <mergeCell ref="DO10:DO11"/>
    <mergeCell ref="DQ10:DQ11"/>
    <mergeCell ref="DO17:DO18"/>
    <mergeCell ref="DQ17:DQ18"/>
    <mergeCell ref="DM17:DM18"/>
    <mergeCell ref="DN17:DN18"/>
    <mergeCell ref="DL29:DM29"/>
    <mergeCell ref="DN29:DQ29"/>
    <mergeCell ref="DL30:DM30"/>
    <mergeCell ref="DN30:DQ30"/>
    <mergeCell ref="H29:I29"/>
    <mergeCell ref="J29:M29"/>
    <mergeCell ref="H30:I30"/>
    <mergeCell ref="J30:M30"/>
    <mergeCell ref="H3:M3"/>
    <mergeCell ref="Q10:Q11"/>
    <mergeCell ref="R10:R11"/>
    <mergeCell ref="Q17:Q18"/>
    <mergeCell ref="R17:R18"/>
    <mergeCell ref="N25:O25"/>
    <mergeCell ref="P25:S25"/>
    <mergeCell ref="N26:O26"/>
    <mergeCell ref="P26:S26"/>
    <mergeCell ref="N27:O27"/>
    <mergeCell ref="P27:S27"/>
    <mergeCell ref="N29:O29"/>
    <mergeCell ref="P29:S29"/>
    <mergeCell ref="N30:O30"/>
    <mergeCell ref="P30:S30"/>
    <mergeCell ref="I4:M4"/>
    <mergeCell ref="C32:F32"/>
    <mergeCell ref="C33:F33"/>
    <mergeCell ref="B3:G3"/>
    <mergeCell ref="C4:G4"/>
    <mergeCell ref="E10:E11"/>
    <mergeCell ref="G10:G11"/>
    <mergeCell ref="E17:E18"/>
    <mergeCell ref="G17:G18"/>
    <mergeCell ref="B25:C25"/>
    <mergeCell ref="D25:G25"/>
    <mergeCell ref="B26:C26"/>
    <mergeCell ref="D26:G26"/>
    <mergeCell ref="B27:C27"/>
    <mergeCell ref="D27:G27"/>
    <mergeCell ref="B29:C29"/>
    <mergeCell ref="D29:G29"/>
    <mergeCell ref="B30:C30"/>
    <mergeCell ref="D30:G30"/>
    <mergeCell ref="B4:B5"/>
    <mergeCell ref="C21:C22"/>
    <mergeCell ref="D21:D22"/>
    <mergeCell ref="E21:E22"/>
    <mergeCell ref="F21:F22"/>
    <mergeCell ref="G21:G22"/>
    <mergeCell ref="H26:I26"/>
    <mergeCell ref="J26:M26"/>
    <mergeCell ref="H27:I27"/>
    <mergeCell ref="J27:M27"/>
    <mergeCell ref="DF25:DG25"/>
    <mergeCell ref="M17:M18"/>
    <mergeCell ref="DG10:DG11"/>
    <mergeCell ref="I21:I22"/>
    <mergeCell ref="J21:J22"/>
    <mergeCell ref="K21:K22"/>
    <mergeCell ref="L21:L22"/>
    <mergeCell ref="M21:M22"/>
    <mergeCell ref="O21:O22"/>
    <mergeCell ref="P21:P22"/>
    <mergeCell ref="Q21:Q22"/>
    <mergeCell ref="R21:R22"/>
    <mergeCell ref="S21:S22"/>
    <mergeCell ref="U10:U11"/>
    <mergeCell ref="V10:V11"/>
    <mergeCell ref="W10:W11"/>
    <mergeCell ref="X10:X11"/>
    <mergeCell ref="Y10:Y11"/>
    <mergeCell ref="AA10:AA11"/>
    <mergeCell ref="AB10:AB11"/>
    <mergeCell ref="DR25:DS25"/>
    <mergeCell ref="DT25:DW25"/>
    <mergeCell ref="A3:A5"/>
    <mergeCell ref="DG4:DK4"/>
    <mergeCell ref="C10:C11"/>
    <mergeCell ref="D10:D11"/>
    <mergeCell ref="DI10:DI11"/>
    <mergeCell ref="DJ10:DJ11"/>
    <mergeCell ref="F10:F11"/>
    <mergeCell ref="C17:C18"/>
    <mergeCell ref="D17:D18"/>
    <mergeCell ref="F17:F18"/>
    <mergeCell ref="L10:L11"/>
    <mergeCell ref="O10:O11"/>
    <mergeCell ref="L17:L18"/>
    <mergeCell ref="O17:O18"/>
    <mergeCell ref="I17:I18"/>
    <mergeCell ref="J17:J18"/>
    <mergeCell ref="K17:K18"/>
    <mergeCell ref="K10:K11"/>
    <mergeCell ref="M10:M11"/>
    <mergeCell ref="H25:I25"/>
    <mergeCell ref="J25:M25"/>
    <mergeCell ref="DL4:DL5"/>
    <mergeCell ref="DK10:DK11"/>
    <mergeCell ref="DG17:DG18"/>
    <mergeCell ref="DH17:DH18"/>
    <mergeCell ref="DK17:DK18"/>
    <mergeCell ref="DI17:DI18"/>
    <mergeCell ref="DJ17:DJ18"/>
    <mergeCell ref="DF29:DG29"/>
    <mergeCell ref="DH29:DK29"/>
    <mergeCell ref="DH25:DK25"/>
    <mergeCell ref="DF26:DG26"/>
    <mergeCell ref="DH26:DK26"/>
    <mergeCell ref="DF27:DG27"/>
    <mergeCell ref="DH27:DK27"/>
    <mergeCell ref="DF30:DG30"/>
    <mergeCell ref="DU10:DU11"/>
    <mergeCell ref="DV10:DV11"/>
    <mergeCell ref="DW10:DW11"/>
    <mergeCell ref="DU17:DU18"/>
    <mergeCell ref="DV17:DV18"/>
    <mergeCell ref="DW17:DW18"/>
    <mergeCell ref="DR3:DW3"/>
    <mergeCell ref="DR4:DR5"/>
    <mergeCell ref="DS4:DW4"/>
    <mergeCell ref="DS10:DS11"/>
    <mergeCell ref="DR26:DS26"/>
    <mergeCell ref="DT26:DW26"/>
    <mergeCell ref="DR27:DS27"/>
    <mergeCell ref="DT27:DW27"/>
    <mergeCell ref="DR29:DS29"/>
    <mergeCell ref="DF3:DK3"/>
    <mergeCell ref="DF4:DF5"/>
    <mergeCell ref="DG21:DG22"/>
    <mergeCell ref="DH21:DH22"/>
    <mergeCell ref="DI21:DI22"/>
    <mergeCell ref="DJ21:DJ22"/>
    <mergeCell ref="DK21:DK22"/>
    <mergeCell ref="DH10:DH11"/>
    <mergeCell ref="DT17:DT18"/>
    <mergeCell ref="DM10:DM11"/>
    <mergeCell ref="DN10:DN11"/>
    <mergeCell ref="DT10:DT11"/>
    <mergeCell ref="DP17:DP18"/>
    <mergeCell ref="DS17:DS18"/>
    <mergeCell ref="DM21:DM22"/>
    <mergeCell ref="DN21:DN22"/>
    <mergeCell ref="DO21:DO22"/>
    <mergeCell ref="DP21:DP22"/>
    <mergeCell ref="DQ21:DQ22"/>
    <mergeCell ref="DS21:DS22"/>
    <mergeCell ref="DT21:DT22"/>
    <mergeCell ref="DU21:DU22"/>
    <mergeCell ref="DV21:DV22"/>
    <mergeCell ref="DW21:DW22"/>
    <mergeCell ref="AS21:AS22"/>
    <mergeCell ref="AT21:AT22"/>
    <mergeCell ref="AU21:AU22"/>
    <mergeCell ref="N3:S3"/>
    <mergeCell ref="N4:N5"/>
    <mergeCell ref="O4:S4"/>
    <mergeCell ref="P10:P11"/>
    <mergeCell ref="S10:S11"/>
    <mergeCell ref="P17:P18"/>
    <mergeCell ref="S17:S18"/>
    <mergeCell ref="CY21:CY22"/>
    <mergeCell ref="DA21:DA22"/>
    <mergeCell ref="DB21:DB22"/>
    <mergeCell ref="CI21:CI22"/>
    <mergeCell ref="CJ21:CJ22"/>
    <mergeCell ref="CK21:CK22"/>
    <mergeCell ref="CL21:CL22"/>
    <mergeCell ref="CM21:CM22"/>
    <mergeCell ref="CO21:CO22"/>
    <mergeCell ref="CP21:CP22"/>
    <mergeCell ref="CQ21:CQ22"/>
    <mergeCell ref="H4:H5"/>
    <mergeCell ref="I10:I11"/>
    <mergeCell ref="J10:J11"/>
    <mergeCell ref="AV21:AV22"/>
    <mergeCell ref="AW21:AW22"/>
    <mergeCell ref="BY21:BY22"/>
    <mergeCell ref="BZ21:BZ22"/>
    <mergeCell ref="CA21:CA22"/>
    <mergeCell ref="BE21:BE22"/>
    <mergeCell ref="BF21:BF22"/>
    <mergeCell ref="BG21:BG22"/>
    <mergeCell ref="BH21:BH22"/>
    <mergeCell ref="BI21:BI22"/>
    <mergeCell ref="BK21:BK22"/>
    <mergeCell ref="AC10:AC11"/>
    <mergeCell ref="AD10:AD11"/>
    <mergeCell ref="AE10:AE11"/>
    <mergeCell ref="AY10:AY11"/>
    <mergeCell ref="AZ10:AZ11"/>
    <mergeCell ref="BA10:BA11"/>
    <mergeCell ref="BB10:BB11"/>
    <mergeCell ref="BC10:BC11"/>
    <mergeCell ref="U17:U18"/>
    <mergeCell ref="V17:V18"/>
    <mergeCell ref="CR21:CR22"/>
    <mergeCell ref="CS21:CS22"/>
    <mergeCell ref="CU21:CU22"/>
    <mergeCell ref="CC21:CC22"/>
    <mergeCell ref="CD21:CD22"/>
    <mergeCell ref="CE21:CE22"/>
    <mergeCell ref="CF21:CF22"/>
    <mergeCell ref="CG21:CG22"/>
    <mergeCell ref="BL21:BL22"/>
    <mergeCell ref="BM21:BM22"/>
    <mergeCell ref="BN21:BN22"/>
    <mergeCell ref="BO21:BO22"/>
    <mergeCell ref="BW21:BW22"/>
    <mergeCell ref="BX21:BX22"/>
    <mergeCell ref="BT21:BT22"/>
    <mergeCell ref="BU21:BU22"/>
    <mergeCell ref="BS21:BS22"/>
  </mergeCells>
  <pageMargins left="0.31496062992125984" right="0.31496062992125984" top="0.35433070866141736" bottom="0.15748031496062992" header="0.31496062992125984" footer="0.31496062992125984"/>
  <pageSetup paperSize="9" scale="63" orientation="landscape" r:id="rId1"/>
  <colBreaks count="3" manualBreakCount="3">
    <brk id="37" max="1048575" man="1"/>
    <brk id="73" max="1048575" man="1"/>
    <brk id="10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Y104"/>
  <sheetViews>
    <sheetView view="pageBreakPreview" zoomScale="60" workbookViewId="0">
      <selection activeCell="BP12" sqref="BP12"/>
    </sheetView>
  </sheetViews>
  <sheetFormatPr defaultColWidth="9.140625" defaultRowHeight="12.75"/>
  <cols>
    <col min="1" max="1" width="10.42578125" style="1" customWidth="1"/>
    <col min="2" max="2" width="34" style="1" customWidth="1"/>
    <col min="3" max="6" width="14.85546875" style="1" customWidth="1"/>
    <col min="7" max="9" width="12.5703125" style="1" customWidth="1"/>
    <col min="10" max="77" width="13.5703125" style="1" customWidth="1"/>
    <col min="78" max="16384" width="9.140625" style="1"/>
  </cols>
  <sheetData>
    <row r="1" spans="1:77" ht="36" customHeight="1" thickBot="1">
      <c r="A1" s="292" t="s">
        <v>160</v>
      </c>
      <c r="B1" s="292"/>
      <c r="C1" s="292"/>
      <c r="D1" s="292"/>
      <c r="E1" s="292"/>
      <c r="F1" s="292"/>
      <c r="G1" s="292"/>
      <c r="H1" s="292"/>
      <c r="I1" s="292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0"/>
      <c r="BO1" s="60"/>
      <c r="BP1" s="60"/>
      <c r="BQ1" s="60"/>
      <c r="BR1" s="65"/>
      <c r="BS1" s="65"/>
      <c r="BT1" s="65"/>
      <c r="BU1" s="65"/>
      <c r="BV1" s="65"/>
      <c r="BW1" s="65"/>
      <c r="BX1" s="65"/>
      <c r="BY1" s="65"/>
    </row>
    <row r="2" spans="1:77" s="30" customFormat="1" ht="39" customHeight="1">
      <c r="A2" s="295" t="s">
        <v>25</v>
      </c>
      <c r="B2" s="295"/>
      <c r="C2" s="266" t="s">
        <v>120</v>
      </c>
      <c r="D2" s="267"/>
      <c r="E2" s="267"/>
      <c r="F2" s="267"/>
      <c r="G2" s="267"/>
      <c r="H2" s="267"/>
      <c r="I2" s="267"/>
      <c r="J2" s="260" t="s">
        <v>122</v>
      </c>
      <c r="K2" s="261"/>
      <c r="L2" s="261"/>
      <c r="M2" s="262"/>
      <c r="N2" s="260" t="s">
        <v>140</v>
      </c>
      <c r="O2" s="261"/>
      <c r="P2" s="261"/>
      <c r="Q2" s="262"/>
      <c r="R2" s="255" t="s">
        <v>141</v>
      </c>
      <c r="S2" s="256"/>
      <c r="T2" s="256"/>
      <c r="U2" s="257"/>
      <c r="V2" s="255" t="s">
        <v>126</v>
      </c>
      <c r="W2" s="256"/>
      <c r="X2" s="256"/>
      <c r="Y2" s="257"/>
      <c r="Z2" s="255" t="s">
        <v>127</v>
      </c>
      <c r="AA2" s="256"/>
      <c r="AB2" s="256"/>
      <c r="AC2" s="257"/>
      <c r="AD2" s="260" t="s">
        <v>128</v>
      </c>
      <c r="AE2" s="261"/>
      <c r="AF2" s="261"/>
      <c r="AG2" s="262"/>
      <c r="AH2" s="255" t="s">
        <v>129</v>
      </c>
      <c r="AI2" s="256"/>
      <c r="AJ2" s="256"/>
      <c r="AK2" s="257"/>
      <c r="AL2" s="260" t="s">
        <v>143</v>
      </c>
      <c r="AM2" s="261"/>
      <c r="AN2" s="261"/>
      <c r="AO2" s="262"/>
      <c r="AP2" s="255" t="s">
        <v>131</v>
      </c>
      <c r="AQ2" s="256"/>
      <c r="AR2" s="256"/>
      <c r="AS2" s="257"/>
      <c r="AT2" s="255" t="s">
        <v>132</v>
      </c>
      <c r="AU2" s="256"/>
      <c r="AV2" s="256"/>
      <c r="AW2" s="257"/>
      <c r="AX2" s="260" t="s">
        <v>144</v>
      </c>
      <c r="AY2" s="261"/>
      <c r="AZ2" s="261"/>
      <c r="BA2" s="262"/>
      <c r="BB2" s="260" t="s">
        <v>145</v>
      </c>
      <c r="BC2" s="261"/>
      <c r="BD2" s="261"/>
      <c r="BE2" s="262"/>
      <c r="BF2" s="255" t="s">
        <v>135</v>
      </c>
      <c r="BG2" s="256"/>
      <c r="BH2" s="256"/>
      <c r="BI2" s="257"/>
      <c r="BJ2" s="255" t="s">
        <v>146</v>
      </c>
      <c r="BK2" s="256"/>
      <c r="BL2" s="256"/>
      <c r="BM2" s="257"/>
      <c r="BN2" s="260" t="s">
        <v>137</v>
      </c>
      <c r="BO2" s="261"/>
      <c r="BP2" s="261"/>
      <c r="BQ2" s="262"/>
      <c r="BR2" s="255" t="s">
        <v>138</v>
      </c>
      <c r="BS2" s="256"/>
      <c r="BT2" s="256"/>
      <c r="BU2" s="257"/>
      <c r="BV2" s="260" t="s">
        <v>139</v>
      </c>
      <c r="BW2" s="261"/>
      <c r="BX2" s="261"/>
      <c r="BY2" s="262"/>
    </row>
    <row r="3" spans="1:77" s="31" customFormat="1" ht="15" customHeight="1">
      <c r="A3" s="294" t="s">
        <v>55</v>
      </c>
      <c r="B3" s="294"/>
      <c r="C3" s="175" t="s">
        <v>56</v>
      </c>
      <c r="D3" s="175"/>
      <c r="E3" s="175"/>
      <c r="F3" s="175"/>
      <c r="G3" s="293" t="s">
        <v>98</v>
      </c>
      <c r="H3" s="293"/>
      <c r="I3" s="174"/>
      <c r="J3" s="258" t="s">
        <v>56</v>
      </c>
      <c r="K3" s="175"/>
      <c r="L3" s="175"/>
      <c r="M3" s="259"/>
      <c r="N3" s="258" t="s">
        <v>56</v>
      </c>
      <c r="O3" s="175"/>
      <c r="P3" s="175"/>
      <c r="Q3" s="259"/>
      <c r="R3" s="258" t="s">
        <v>56</v>
      </c>
      <c r="S3" s="175"/>
      <c r="T3" s="175"/>
      <c r="U3" s="259"/>
      <c r="V3" s="258" t="s">
        <v>142</v>
      </c>
      <c r="W3" s="175"/>
      <c r="X3" s="175"/>
      <c r="Y3" s="259"/>
      <c r="Z3" s="258" t="s">
        <v>56</v>
      </c>
      <c r="AA3" s="175"/>
      <c r="AB3" s="175"/>
      <c r="AC3" s="259"/>
      <c r="AD3" s="258" t="s">
        <v>56</v>
      </c>
      <c r="AE3" s="175"/>
      <c r="AF3" s="175"/>
      <c r="AG3" s="259"/>
      <c r="AH3" s="258" t="s">
        <v>56</v>
      </c>
      <c r="AI3" s="175"/>
      <c r="AJ3" s="175"/>
      <c r="AK3" s="259"/>
      <c r="AL3" s="258" t="s">
        <v>56</v>
      </c>
      <c r="AM3" s="175"/>
      <c r="AN3" s="175"/>
      <c r="AO3" s="259"/>
      <c r="AP3" s="258" t="s">
        <v>56</v>
      </c>
      <c r="AQ3" s="175"/>
      <c r="AR3" s="175"/>
      <c r="AS3" s="259"/>
      <c r="AT3" s="258" t="s">
        <v>56</v>
      </c>
      <c r="AU3" s="175"/>
      <c r="AV3" s="175"/>
      <c r="AW3" s="259"/>
      <c r="AX3" s="305" t="s">
        <v>56</v>
      </c>
      <c r="AY3" s="306"/>
      <c r="AZ3" s="306"/>
      <c r="BA3" s="307"/>
      <c r="BB3" s="305" t="s">
        <v>56</v>
      </c>
      <c r="BC3" s="306"/>
      <c r="BD3" s="306"/>
      <c r="BE3" s="307"/>
      <c r="BF3" s="305" t="s">
        <v>56</v>
      </c>
      <c r="BG3" s="306"/>
      <c r="BH3" s="306"/>
      <c r="BI3" s="307"/>
      <c r="BJ3" s="305" t="s">
        <v>56</v>
      </c>
      <c r="BK3" s="306"/>
      <c r="BL3" s="306"/>
      <c r="BM3" s="307"/>
      <c r="BN3" s="258" t="s">
        <v>56</v>
      </c>
      <c r="BO3" s="175"/>
      <c r="BP3" s="175"/>
      <c r="BQ3" s="259"/>
      <c r="BR3" s="258" t="s">
        <v>56</v>
      </c>
      <c r="BS3" s="175"/>
      <c r="BT3" s="175"/>
      <c r="BU3" s="259"/>
      <c r="BV3" s="258" t="s">
        <v>56</v>
      </c>
      <c r="BW3" s="175"/>
      <c r="BX3" s="175"/>
      <c r="BY3" s="259"/>
    </row>
    <row r="4" spans="1:77" s="33" customFormat="1" ht="42" customHeight="1">
      <c r="A4" s="294"/>
      <c r="B4" s="294"/>
      <c r="C4" s="102" t="s">
        <v>95</v>
      </c>
      <c r="D4" s="103" t="s">
        <v>96</v>
      </c>
      <c r="E4" s="106" t="s">
        <v>97</v>
      </c>
      <c r="F4" s="107" t="s">
        <v>118</v>
      </c>
      <c r="G4" s="108" t="s">
        <v>99</v>
      </c>
      <c r="H4" s="107" t="s">
        <v>100</v>
      </c>
      <c r="I4" s="107" t="s">
        <v>147</v>
      </c>
      <c r="J4" s="106" t="s">
        <v>95</v>
      </c>
      <c r="K4" s="107" t="s">
        <v>96</v>
      </c>
      <c r="L4" s="106" t="s">
        <v>97</v>
      </c>
      <c r="M4" s="109" t="s">
        <v>118</v>
      </c>
      <c r="N4" s="106" t="s">
        <v>95</v>
      </c>
      <c r="O4" s="107" t="s">
        <v>96</v>
      </c>
      <c r="P4" s="106" t="s">
        <v>97</v>
      </c>
      <c r="Q4" s="109" t="s">
        <v>118</v>
      </c>
      <c r="R4" s="106" t="s">
        <v>95</v>
      </c>
      <c r="S4" s="107" t="s">
        <v>96</v>
      </c>
      <c r="T4" s="106" t="s">
        <v>97</v>
      </c>
      <c r="U4" s="109" t="s">
        <v>118</v>
      </c>
      <c r="V4" s="106" t="s">
        <v>95</v>
      </c>
      <c r="W4" s="107" t="s">
        <v>96</v>
      </c>
      <c r="X4" s="106" t="s">
        <v>97</v>
      </c>
      <c r="Y4" s="109" t="s">
        <v>118</v>
      </c>
      <c r="Z4" s="106" t="s">
        <v>95</v>
      </c>
      <c r="AA4" s="107" t="s">
        <v>96</v>
      </c>
      <c r="AB4" s="106" t="s">
        <v>97</v>
      </c>
      <c r="AC4" s="109" t="s">
        <v>118</v>
      </c>
      <c r="AD4" s="106" t="s">
        <v>95</v>
      </c>
      <c r="AE4" s="107" t="s">
        <v>96</v>
      </c>
      <c r="AF4" s="106" t="s">
        <v>97</v>
      </c>
      <c r="AG4" s="109" t="s">
        <v>118</v>
      </c>
      <c r="AH4" s="106" t="s">
        <v>95</v>
      </c>
      <c r="AI4" s="107" t="s">
        <v>96</v>
      </c>
      <c r="AJ4" s="106" t="s">
        <v>97</v>
      </c>
      <c r="AK4" s="109" t="s">
        <v>118</v>
      </c>
      <c r="AL4" s="106" t="s">
        <v>95</v>
      </c>
      <c r="AM4" s="107" t="s">
        <v>96</v>
      </c>
      <c r="AN4" s="106" t="s">
        <v>97</v>
      </c>
      <c r="AO4" s="109" t="s">
        <v>118</v>
      </c>
      <c r="AP4" s="106" t="s">
        <v>95</v>
      </c>
      <c r="AQ4" s="107" t="s">
        <v>96</v>
      </c>
      <c r="AR4" s="106" t="s">
        <v>97</v>
      </c>
      <c r="AS4" s="109" t="s">
        <v>118</v>
      </c>
      <c r="AT4" s="106" t="s">
        <v>95</v>
      </c>
      <c r="AU4" s="107" t="s">
        <v>96</v>
      </c>
      <c r="AV4" s="106" t="s">
        <v>97</v>
      </c>
      <c r="AW4" s="109" t="s">
        <v>118</v>
      </c>
      <c r="AX4" s="106" t="s">
        <v>95</v>
      </c>
      <c r="AY4" s="107" t="s">
        <v>96</v>
      </c>
      <c r="AZ4" s="106" t="s">
        <v>97</v>
      </c>
      <c r="BA4" s="109" t="s">
        <v>118</v>
      </c>
      <c r="BB4" s="106" t="s">
        <v>95</v>
      </c>
      <c r="BC4" s="107" t="s">
        <v>96</v>
      </c>
      <c r="BD4" s="106" t="s">
        <v>97</v>
      </c>
      <c r="BE4" s="109" t="s">
        <v>118</v>
      </c>
      <c r="BF4" s="106" t="s">
        <v>95</v>
      </c>
      <c r="BG4" s="107" t="s">
        <v>96</v>
      </c>
      <c r="BH4" s="106" t="s">
        <v>97</v>
      </c>
      <c r="BI4" s="109" t="s">
        <v>118</v>
      </c>
      <c r="BJ4" s="106" t="s">
        <v>95</v>
      </c>
      <c r="BK4" s="107" t="s">
        <v>96</v>
      </c>
      <c r="BL4" s="106" t="s">
        <v>97</v>
      </c>
      <c r="BM4" s="109" t="s">
        <v>118</v>
      </c>
      <c r="BN4" s="106" t="s">
        <v>95</v>
      </c>
      <c r="BO4" s="107" t="s">
        <v>96</v>
      </c>
      <c r="BP4" s="106" t="s">
        <v>97</v>
      </c>
      <c r="BQ4" s="109" t="s">
        <v>118</v>
      </c>
      <c r="BR4" s="106" t="s">
        <v>95</v>
      </c>
      <c r="BS4" s="107" t="s">
        <v>96</v>
      </c>
      <c r="BT4" s="106" t="s">
        <v>97</v>
      </c>
      <c r="BU4" s="109" t="s">
        <v>118</v>
      </c>
      <c r="BV4" s="106" t="s">
        <v>95</v>
      </c>
      <c r="BW4" s="107" t="s">
        <v>96</v>
      </c>
      <c r="BX4" s="106" t="s">
        <v>97</v>
      </c>
      <c r="BY4" s="109" t="s">
        <v>118</v>
      </c>
    </row>
    <row r="5" spans="1:77" s="33" customFormat="1" ht="13.5" hidden="1" customHeight="1">
      <c r="A5" s="34"/>
      <c r="B5" s="34"/>
      <c r="C5" s="104"/>
      <c r="D5" s="105"/>
      <c r="E5" s="110"/>
      <c r="F5" s="111"/>
      <c r="G5" s="112"/>
      <c r="H5" s="113"/>
      <c r="I5" s="114"/>
      <c r="J5" s="110"/>
      <c r="K5" s="111"/>
      <c r="L5" s="110"/>
      <c r="M5" s="115"/>
      <c r="N5" s="110"/>
      <c r="O5" s="111"/>
      <c r="P5" s="110"/>
      <c r="Q5" s="115"/>
      <c r="R5" s="110"/>
      <c r="S5" s="111"/>
      <c r="T5" s="110"/>
      <c r="U5" s="115"/>
      <c r="V5" s="110"/>
      <c r="W5" s="111"/>
      <c r="X5" s="110"/>
      <c r="Y5" s="115"/>
      <c r="Z5" s="110"/>
      <c r="AA5" s="111"/>
      <c r="AB5" s="110"/>
      <c r="AC5" s="115"/>
      <c r="AD5" s="110"/>
      <c r="AE5" s="111"/>
      <c r="AF5" s="110"/>
      <c r="AG5" s="115"/>
      <c r="AH5" s="110"/>
      <c r="AI5" s="111"/>
      <c r="AJ5" s="110"/>
      <c r="AK5" s="115"/>
      <c r="AL5" s="110"/>
      <c r="AM5" s="111"/>
      <c r="AN5" s="110"/>
      <c r="AO5" s="115"/>
      <c r="AP5" s="110"/>
      <c r="AQ5" s="111"/>
      <c r="AR5" s="110"/>
      <c r="AS5" s="115"/>
      <c r="AT5" s="110"/>
      <c r="AU5" s="111"/>
      <c r="AV5" s="110"/>
      <c r="AW5" s="115"/>
      <c r="AX5" s="110"/>
      <c r="AY5" s="111"/>
      <c r="AZ5" s="110"/>
      <c r="BA5" s="115"/>
      <c r="BB5" s="110"/>
      <c r="BC5" s="111"/>
      <c r="BD5" s="110"/>
      <c r="BE5" s="115"/>
      <c r="BF5" s="110"/>
      <c r="BG5" s="111"/>
      <c r="BH5" s="110"/>
      <c r="BI5" s="115"/>
      <c r="BJ5" s="110"/>
      <c r="BK5" s="111"/>
      <c r="BL5" s="110"/>
      <c r="BM5" s="115"/>
      <c r="BN5" s="110"/>
      <c r="BO5" s="111"/>
      <c r="BP5" s="110"/>
      <c r="BQ5" s="115"/>
      <c r="BR5" s="110"/>
      <c r="BS5" s="111"/>
      <c r="BT5" s="110"/>
      <c r="BU5" s="115"/>
      <c r="BV5" s="110"/>
      <c r="BW5" s="111"/>
      <c r="BX5" s="110"/>
      <c r="BY5" s="115"/>
    </row>
    <row r="6" spans="1:77" s="35" customFormat="1" ht="39" customHeight="1">
      <c r="A6" s="263" t="s">
        <v>101</v>
      </c>
      <c r="B6" s="264"/>
      <c r="C6" s="116">
        <f t="shared" ref="C6:M6" si="0">SUM(C7:C20)</f>
        <v>924</v>
      </c>
      <c r="D6" s="116">
        <f t="shared" si="0"/>
        <v>903</v>
      </c>
      <c r="E6" s="116">
        <f t="shared" ref="E6:F6" si="1">SUM(E7:E20)</f>
        <v>882</v>
      </c>
      <c r="F6" s="116">
        <f t="shared" si="1"/>
        <v>874</v>
      </c>
      <c r="G6" s="116">
        <f t="shared" si="0"/>
        <v>916.99999999999989</v>
      </c>
      <c r="H6" s="116">
        <f t="shared" si="0"/>
        <v>895.99999999999989</v>
      </c>
      <c r="I6" s="117">
        <f t="shared" si="0"/>
        <v>879.33333333333337</v>
      </c>
      <c r="J6" s="118">
        <f t="shared" si="0"/>
        <v>703</v>
      </c>
      <c r="K6" s="116">
        <f t="shared" si="0"/>
        <v>676</v>
      </c>
      <c r="L6" s="116">
        <f t="shared" si="0"/>
        <v>661</v>
      </c>
      <c r="M6" s="119">
        <f t="shared" si="0"/>
        <v>651</v>
      </c>
      <c r="N6" s="118">
        <f t="shared" ref="N6:U6" si="2">SUM(N7:N20)</f>
        <v>0</v>
      </c>
      <c r="O6" s="116">
        <f t="shared" si="2"/>
        <v>0</v>
      </c>
      <c r="P6" s="116">
        <f t="shared" si="2"/>
        <v>0</v>
      </c>
      <c r="Q6" s="119">
        <f t="shared" si="2"/>
        <v>0</v>
      </c>
      <c r="R6" s="118">
        <f t="shared" si="2"/>
        <v>221</v>
      </c>
      <c r="S6" s="116">
        <f t="shared" si="2"/>
        <v>227</v>
      </c>
      <c r="T6" s="116">
        <f t="shared" si="2"/>
        <v>221</v>
      </c>
      <c r="U6" s="119">
        <f t="shared" si="2"/>
        <v>223</v>
      </c>
      <c r="V6" s="118">
        <f t="shared" ref="V6:Y6" si="3">SUM(V7:V20)</f>
        <v>0</v>
      </c>
      <c r="W6" s="116">
        <f t="shared" si="3"/>
        <v>0</v>
      </c>
      <c r="X6" s="116">
        <f t="shared" si="3"/>
        <v>0</v>
      </c>
      <c r="Y6" s="119">
        <f t="shared" si="3"/>
        <v>0</v>
      </c>
      <c r="Z6" s="118">
        <f t="shared" ref="Z6:AK6" si="4">SUM(Z7:Z20)</f>
        <v>0</v>
      </c>
      <c r="AA6" s="116">
        <f t="shared" si="4"/>
        <v>0</v>
      </c>
      <c r="AB6" s="116">
        <f t="shared" si="4"/>
        <v>0</v>
      </c>
      <c r="AC6" s="119">
        <f t="shared" si="4"/>
        <v>0</v>
      </c>
      <c r="AD6" s="118">
        <f t="shared" si="4"/>
        <v>0</v>
      </c>
      <c r="AE6" s="116">
        <f t="shared" si="4"/>
        <v>0</v>
      </c>
      <c r="AF6" s="116">
        <f t="shared" si="4"/>
        <v>0</v>
      </c>
      <c r="AG6" s="119">
        <f t="shared" si="4"/>
        <v>0</v>
      </c>
      <c r="AH6" s="118">
        <f t="shared" si="4"/>
        <v>0</v>
      </c>
      <c r="AI6" s="116">
        <f t="shared" si="4"/>
        <v>0</v>
      </c>
      <c r="AJ6" s="116">
        <f t="shared" si="4"/>
        <v>0</v>
      </c>
      <c r="AK6" s="119">
        <f t="shared" si="4"/>
        <v>0</v>
      </c>
      <c r="AL6" s="118">
        <f t="shared" ref="AL6:AO6" si="5">SUM(AL7:AL20)</f>
        <v>0</v>
      </c>
      <c r="AM6" s="116">
        <f t="shared" si="5"/>
        <v>0</v>
      </c>
      <c r="AN6" s="116">
        <f t="shared" si="5"/>
        <v>0</v>
      </c>
      <c r="AO6" s="119">
        <f t="shared" si="5"/>
        <v>0</v>
      </c>
      <c r="AP6" s="118">
        <f t="shared" ref="AP6:AS6" si="6">SUM(AP7:AP20)</f>
        <v>0</v>
      </c>
      <c r="AQ6" s="116">
        <f t="shared" si="6"/>
        <v>0</v>
      </c>
      <c r="AR6" s="116">
        <f t="shared" si="6"/>
        <v>0</v>
      </c>
      <c r="AS6" s="119">
        <f t="shared" si="6"/>
        <v>0</v>
      </c>
      <c r="AT6" s="118">
        <f t="shared" ref="AT6:BA6" si="7">SUM(AT7:AT20)</f>
        <v>0</v>
      </c>
      <c r="AU6" s="116">
        <f t="shared" si="7"/>
        <v>0</v>
      </c>
      <c r="AV6" s="116">
        <f t="shared" si="7"/>
        <v>0</v>
      </c>
      <c r="AW6" s="119">
        <f t="shared" si="7"/>
        <v>0</v>
      </c>
      <c r="AX6" s="118">
        <f t="shared" si="7"/>
        <v>0</v>
      </c>
      <c r="AY6" s="116">
        <f t="shared" si="7"/>
        <v>0</v>
      </c>
      <c r="AZ6" s="116">
        <f t="shared" si="7"/>
        <v>0</v>
      </c>
      <c r="BA6" s="119">
        <f t="shared" si="7"/>
        <v>0</v>
      </c>
      <c r="BB6" s="118">
        <f t="shared" ref="BB6:BI6" si="8">SUM(BB7:BB20)</f>
        <v>0</v>
      </c>
      <c r="BC6" s="116">
        <f t="shared" si="8"/>
        <v>0</v>
      </c>
      <c r="BD6" s="116">
        <f t="shared" si="8"/>
        <v>0</v>
      </c>
      <c r="BE6" s="119">
        <f t="shared" si="8"/>
        <v>0</v>
      </c>
      <c r="BF6" s="118">
        <f t="shared" si="8"/>
        <v>0</v>
      </c>
      <c r="BG6" s="116">
        <f t="shared" si="8"/>
        <v>0</v>
      </c>
      <c r="BH6" s="116">
        <f t="shared" si="8"/>
        <v>0</v>
      </c>
      <c r="BI6" s="119">
        <f t="shared" si="8"/>
        <v>0</v>
      </c>
      <c r="BJ6" s="118">
        <f t="shared" ref="BJ6:BM6" si="9">SUM(BJ7:BJ20)</f>
        <v>0</v>
      </c>
      <c r="BK6" s="116">
        <f t="shared" si="9"/>
        <v>0</v>
      </c>
      <c r="BL6" s="116">
        <f t="shared" si="9"/>
        <v>0</v>
      </c>
      <c r="BM6" s="119">
        <f t="shared" si="9"/>
        <v>0</v>
      </c>
      <c r="BN6" s="118">
        <f t="shared" ref="BN6:BO6" si="10">SUM(BN7:BN20)</f>
        <v>0</v>
      </c>
      <c r="BO6" s="116">
        <f t="shared" si="10"/>
        <v>0</v>
      </c>
      <c r="BP6" s="116">
        <f t="shared" ref="BP6:BS6" si="11">SUM(BP7:BP20)</f>
        <v>0</v>
      </c>
      <c r="BQ6" s="119">
        <f t="shared" si="11"/>
        <v>0</v>
      </c>
      <c r="BR6" s="118">
        <f t="shared" si="11"/>
        <v>0</v>
      </c>
      <c r="BS6" s="116">
        <f t="shared" si="11"/>
        <v>0</v>
      </c>
      <c r="BT6" s="116">
        <f t="shared" ref="BT6:BY6" si="12">SUM(BT7:BT20)</f>
        <v>0</v>
      </c>
      <c r="BU6" s="119">
        <f t="shared" si="12"/>
        <v>0</v>
      </c>
      <c r="BV6" s="118">
        <f t="shared" si="12"/>
        <v>0</v>
      </c>
      <c r="BW6" s="116">
        <f t="shared" si="12"/>
        <v>0</v>
      </c>
      <c r="BX6" s="116">
        <f t="shared" si="12"/>
        <v>0</v>
      </c>
      <c r="BY6" s="119">
        <f t="shared" si="12"/>
        <v>0</v>
      </c>
    </row>
    <row r="7" spans="1:77" ht="21" customHeight="1">
      <c r="A7" s="265" t="s">
        <v>57</v>
      </c>
      <c r="B7" s="36" t="s">
        <v>58</v>
      </c>
      <c r="C7" s="120">
        <f>J7+N7+R7+V7+Z7+AD7+AH7+AL7+AP7+AT7+AX7+BB7+BF7+BJ7+BN7+BR7+BV7</f>
        <v>362</v>
      </c>
      <c r="D7" s="120">
        <f t="shared" ref="D7:F7" si="13">K7+O7+S7+W7+AA7+AE7+AI7+AM7+AQ7+AU7+AY7+BC7+BG7+BK7+BO7+BS7+BW7</f>
        <v>357</v>
      </c>
      <c r="E7" s="120">
        <f t="shared" si="13"/>
        <v>331</v>
      </c>
      <c r="F7" s="120">
        <f t="shared" si="13"/>
        <v>295</v>
      </c>
      <c r="G7" s="120">
        <f>(C7*8+D7*4)/12</f>
        <v>360.33333333333331</v>
      </c>
      <c r="H7" s="120">
        <f>(D7*8+E7*4)/12</f>
        <v>348.33333333333331</v>
      </c>
      <c r="I7" s="121">
        <f>(E7*8+F7*4)/12</f>
        <v>319</v>
      </c>
      <c r="J7" s="122">
        <v>287</v>
      </c>
      <c r="K7" s="120">
        <v>276</v>
      </c>
      <c r="L7" s="120">
        <v>255</v>
      </c>
      <c r="M7" s="123">
        <v>218</v>
      </c>
      <c r="N7" s="122"/>
      <c r="O7" s="120"/>
      <c r="P7" s="120"/>
      <c r="Q7" s="123"/>
      <c r="R7" s="122">
        <v>75</v>
      </c>
      <c r="S7" s="120">
        <v>81</v>
      </c>
      <c r="T7" s="120">
        <v>76</v>
      </c>
      <c r="U7" s="123">
        <v>77</v>
      </c>
      <c r="V7" s="122"/>
      <c r="W7" s="120"/>
      <c r="X7" s="120"/>
      <c r="Y7" s="123"/>
      <c r="Z7" s="122"/>
      <c r="AA7" s="120"/>
      <c r="AB7" s="120"/>
      <c r="AC7" s="123"/>
      <c r="AD7" s="122"/>
      <c r="AE7" s="120"/>
      <c r="AF7" s="120"/>
      <c r="AG7" s="123"/>
      <c r="AH7" s="122"/>
      <c r="AI7" s="120"/>
      <c r="AJ7" s="120"/>
      <c r="AK7" s="123"/>
      <c r="AL7" s="122"/>
      <c r="AM7" s="120"/>
      <c r="AN7" s="120"/>
      <c r="AO7" s="123"/>
      <c r="AP7" s="122"/>
      <c r="AQ7" s="120"/>
      <c r="AR7" s="120"/>
      <c r="AS7" s="123"/>
      <c r="AT7" s="122"/>
      <c r="AU7" s="120"/>
      <c r="AV7" s="120"/>
      <c r="AW7" s="123"/>
      <c r="AX7" s="122"/>
      <c r="AY7" s="120"/>
      <c r="AZ7" s="120"/>
      <c r="BA7" s="123"/>
      <c r="BB7" s="122"/>
      <c r="BC7" s="120"/>
      <c r="BD7" s="120"/>
      <c r="BE7" s="123"/>
      <c r="BF7" s="122"/>
      <c r="BG7" s="120"/>
      <c r="BH7" s="120"/>
      <c r="BI7" s="123"/>
      <c r="BJ7" s="122"/>
      <c r="BK7" s="120"/>
      <c r="BL7" s="120"/>
      <c r="BM7" s="123"/>
      <c r="BN7" s="122"/>
      <c r="BO7" s="120"/>
      <c r="BP7" s="120"/>
      <c r="BQ7" s="123"/>
      <c r="BR7" s="122"/>
      <c r="BS7" s="120"/>
      <c r="BT7" s="120"/>
      <c r="BU7" s="123"/>
      <c r="BV7" s="122"/>
      <c r="BW7" s="120"/>
      <c r="BX7" s="120"/>
      <c r="BY7" s="123"/>
    </row>
    <row r="8" spans="1:77" ht="21" customHeight="1">
      <c r="A8" s="265"/>
      <c r="B8" s="36" t="s">
        <v>59</v>
      </c>
      <c r="C8" s="120">
        <f t="shared" ref="C8:C20" si="14">J8+N8+R8+V8+Z8+AD8+AH8+AL8+AP8+AT8+AX8+BB8+BF8+BJ8+BN8+BR8+BV8</f>
        <v>0</v>
      </c>
      <c r="D8" s="120">
        <f t="shared" ref="D8:D20" si="15">K8+O8+S8+W8+AA8+AE8+AI8+AM8+AQ8+AU8+AY8+BC8+BG8+BK8+BO8+BS8+BW8</f>
        <v>0</v>
      </c>
      <c r="E8" s="120">
        <f t="shared" ref="E8:E20" si="16">L8+P8+T8+X8+AB8+AF8+AJ8+AN8+AR8+AV8+AZ8+BD8+BH8+BL8+BP8+BT8+BX8</f>
        <v>0</v>
      </c>
      <c r="F8" s="120">
        <f t="shared" ref="F8:F20" si="17">M8+Q8+U8+Y8+AC8+AG8+AK8+AO8+AS8+AW8+BA8+BE8+BI8+BM8+BQ8+BU8+BY8</f>
        <v>0</v>
      </c>
      <c r="G8" s="120">
        <f t="shared" ref="G8:G20" si="18">(C8*8+D8*4)/12</f>
        <v>0</v>
      </c>
      <c r="H8" s="120">
        <f t="shared" ref="H8:H20" si="19">(D8*8+E8*4)/12</f>
        <v>0</v>
      </c>
      <c r="I8" s="121">
        <f t="shared" ref="I8:I20" si="20">(E8*8+F8*4)/12</f>
        <v>0</v>
      </c>
      <c r="J8" s="124"/>
      <c r="K8" s="125"/>
      <c r="L8" s="125"/>
      <c r="M8" s="126"/>
      <c r="N8" s="124"/>
      <c r="O8" s="125"/>
      <c r="P8" s="125"/>
      <c r="Q8" s="126"/>
      <c r="R8" s="124"/>
      <c r="S8" s="125"/>
      <c r="T8" s="125"/>
      <c r="U8" s="126"/>
      <c r="V8" s="124"/>
      <c r="W8" s="125"/>
      <c r="X8" s="125"/>
      <c r="Y8" s="126"/>
      <c r="Z8" s="124"/>
      <c r="AA8" s="125"/>
      <c r="AB8" s="125"/>
      <c r="AC8" s="126"/>
      <c r="AD8" s="124"/>
      <c r="AE8" s="125"/>
      <c r="AF8" s="125"/>
      <c r="AG8" s="126"/>
      <c r="AH8" s="124"/>
      <c r="AI8" s="125"/>
      <c r="AJ8" s="125"/>
      <c r="AK8" s="126"/>
      <c r="AL8" s="124"/>
      <c r="AM8" s="125"/>
      <c r="AN8" s="125"/>
      <c r="AO8" s="126"/>
      <c r="AP8" s="124"/>
      <c r="AQ8" s="125"/>
      <c r="AR8" s="125"/>
      <c r="AS8" s="126"/>
      <c r="AT8" s="124"/>
      <c r="AU8" s="125"/>
      <c r="AV8" s="125"/>
      <c r="AW8" s="126"/>
      <c r="AX8" s="124"/>
      <c r="AY8" s="125"/>
      <c r="AZ8" s="125"/>
      <c r="BA8" s="126"/>
      <c r="BB8" s="124"/>
      <c r="BC8" s="125"/>
      <c r="BD8" s="125"/>
      <c r="BE8" s="126"/>
      <c r="BF8" s="124"/>
      <c r="BG8" s="125"/>
      <c r="BH8" s="125"/>
      <c r="BI8" s="126"/>
      <c r="BJ8" s="124"/>
      <c r="BK8" s="125"/>
      <c r="BL8" s="125"/>
      <c r="BM8" s="126"/>
      <c r="BN8" s="124"/>
      <c r="BO8" s="125"/>
      <c r="BP8" s="125"/>
      <c r="BQ8" s="126"/>
      <c r="BR8" s="124"/>
      <c r="BS8" s="125"/>
      <c r="BT8" s="125"/>
      <c r="BU8" s="126"/>
      <c r="BV8" s="124"/>
      <c r="BW8" s="125"/>
      <c r="BX8" s="125"/>
      <c r="BY8" s="126"/>
    </row>
    <row r="9" spans="1:77" ht="21" customHeight="1">
      <c r="A9" s="265"/>
      <c r="B9" s="36" t="s">
        <v>60</v>
      </c>
      <c r="C9" s="120">
        <f t="shared" si="14"/>
        <v>0</v>
      </c>
      <c r="D9" s="120">
        <f t="shared" si="15"/>
        <v>0</v>
      </c>
      <c r="E9" s="120">
        <f t="shared" si="16"/>
        <v>0</v>
      </c>
      <c r="F9" s="120">
        <f t="shared" si="17"/>
        <v>0</v>
      </c>
      <c r="G9" s="120">
        <f t="shared" si="18"/>
        <v>0</v>
      </c>
      <c r="H9" s="120">
        <f t="shared" si="19"/>
        <v>0</v>
      </c>
      <c r="I9" s="121">
        <f t="shared" si="20"/>
        <v>0</v>
      </c>
      <c r="J9" s="124"/>
      <c r="K9" s="125"/>
      <c r="L9" s="125"/>
      <c r="M9" s="126"/>
      <c r="N9" s="124"/>
      <c r="O9" s="125"/>
      <c r="P9" s="125"/>
      <c r="Q9" s="126"/>
      <c r="R9" s="124"/>
      <c r="S9" s="125"/>
      <c r="T9" s="125"/>
      <c r="U9" s="126"/>
      <c r="V9" s="124"/>
      <c r="W9" s="125"/>
      <c r="X9" s="125"/>
      <c r="Y9" s="126"/>
      <c r="Z9" s="124"/>
      <c r="AA9" s="125"/>
      <c r="AB9" s="125"/>
      <c r="AC9" s="126"/>
      <c r="AD9" s="124"/>
      <c r="AE9" s="125"/>
      <c r="AF9" s="125"/>
      <c r="AG9" s="126"/>
      <c r="AH9" s="124"/>
      <c r="AI9" s="125"/>
      <c r="AJ9" s="125"/>
      <c r="AK9" s="126"/>
      <c r="AL9" s="124"/>
      <c r="AM9" s="125"/>
      <c r="AN9" s="125"/>
      <c r="AO9" s="126"/>
      <c r="AP9" s="124"/>
      <c r="AQ9" s="125"/>
      <c r="AR9" s="125"/>
      <c r="AS9" s="126"/>
      <c r="AT9" s="124"/>
      <c r="AU9" s="125"/>
      <c r="AV9" s="125"/>
      <c r="AW9" s="126"/>
      <c r="AX9" s="124"/>
      <c r="AY9" s="125"/>
      <c r="AZ9" s="125"/>
      <c r="BA9" s="126"/>
      <c r="BB9" s="124"/>
      <c r="BC9" s="125"/>
      <c r="BD9" s="125"/>
      <c r="BE9" s="126"/>
      <c r="BF9" s="124"/>
      <c r="BG9" s="125"/>
      <c r="BH9" s="125"/>
      <c r="BI9" s="126"/>
      <c r="BJ9" s="124"/>
      <c r="BK9" s="125"/>
      <c r="BL9" s="125"/>
      <c r="BM9" s="126"/>
      <c r="BN9" s="124"/>
      <c r="BO9" s="125"/>
      <c r="BP9" s="125"/>
      <c r="BQ9" s="126"/>
      <c r="BR9" s="124"/>
      <c r="BS9" s="125"/>
      <c r="BT9" s="125"/>
      <c r="BU9" s="126"/>
      <c r="BV9" s="124"/>
      <c r="BW9" s="125"/>
      <c r="BX9" s="125"/>
      <c r="BY9" s="126"/>
    </row>
    <row r="10" spans="1:77" ht="21" customHeight="1">
      <c r="A10" s="265"/>
      <c r="B10" s="36" t="s">
        <v>61</v>
      </c>
      <c r="C10" s="120">
        <f t="shared" si="14"/>
        <v>0</v>
      </c>
      <c r="D10" s="120">
        <f t="shared" si="15"/>
        <v>0</v>
      </c>
      <c r="E10" s="120">
        <f t="shared" si="16"/>
        <v>0</v>
      </c>
      <c r="F10" s="120">
        <f t="shared" si="17"/>
        <v>0</v>
      </c>
      <c r="G10" s="120">
        <f t="shared" si="18"/>
        <v>0</v>
      </c>
      <c r="H10" s="120">
        <f t="shared" si="19"/>
        <v>0</v>
      </c>
      <c r="I10" s="121">
        <f t="shared" si="20"/>
        <v>0</v>
      </c>
      <c r="J10" s="124"/>
      <c r="K10" s="125"/>
      <c r="L10" s="125"/>
      <c r="M10" s="126"/>
      <c r="N10" s="124"/>
      <c r="O10" s="125"/>
      <c r="P10" s="125"/>
      <c r="Q10" s="126"/>
      <c r="R10" s="124"/>
      <c r="S10" s="125"/>
      <c r="T10" s="125"/>
      <c r="U10" s="126"/>
      <c r="V10" s="124"/>
      <c r="W10" s="125"/>
      <c r="X10" s="125"/>
      <c r="Y10" s="126"/>
      <c r="Z10" s="124"/>
      <c r="AA10" s="125"/>
      <c r="AB10" s="125"/>
      <c r="AC10" s="126"/>
      <c r="AD10" s="124"/>
      <c r="AE10" s="125"/>
      <c r="AF10" s="125"/>
      <c r="AG10" s="126"/>
      <c r="AH10" s="124"/>
      <c r="AI10" s="125"/>
      <c r="AJ10" s="125"/>
      <c r="AK10" s="126"/>
      <c r="AL10" s="124"/>
      <c r="AM10" s="125"/>
      <c r="AN10" s="125"/>
      <c r="AO10" s="126"/>
      <c r="AP10" s="124"/>
      <c r="AQ10" s="125"/>
      <c r="AR10" s="125"/>
      <c r="AS10" s="126"/>
      <c r="AT10" s="124"/>
      <c r="AU10" s="125"/>
      <c r="AV10" s="125"/>
      <c r="AW10" s="126"/>
      <c r="AX10" s="124"/>
      <c r="AY10" s="125"/>
      <c r="AZ10" s="125"/>
      <c r="BA10" s="126"/>
      <c r="BB10" s="124"/>
      <c r="BC10" s="125"/>
      <c r="BD10" s="125"/>
      <c r="BE10" s="126"/>
      <c r="BF10" s="124"/>
      <c r="BG10" s="125"/>
      <c r="BH10" s="125"/>
      <c r="BI10" s="126"/>
      <c r="BJ10" s="124"/>
      <c r="BK10" s="125"/>
      <c r="BL10" s="125"/>
      <c r="BM10" s="126"/>
      <c r="BN10" s="124"/>
      <c r="BO10" s="125"/>
      <c r="BP10" s="125"/>
      <c r="BQ10" s="126"/>
      <c r="BR10" s="124"/>
      <c r="BS10" s="125"/>
      <c r="BT10" s="125"/>
      <c r="BU10" s="126"/>
      <c r="BV10" s="124"/>
      <c r="BW10" s="125"/>
      <c r="BX10" s="125"/>
      <c r="BY10" s="126"/>
    </row>
    <row r="11" spans="1:77" ht="21" customHeight="1">
      <c r="A11" s="265" t="s">
        <v>62</v>
      </c>
      <c r="B11" s="36" t="s">
        <v>58</v>
      </c>
      <c r="C11" s="120">
        <f t="shared" si="14"/>
        <v>469</v>
      </c>
      <c r="D11" s="120">
        <f t="shared" si="15"/>
        <v>457</v>
      </c>
      <c r="E11" s="120">
        <f t="shared" si="16"/>
        <v>466</v>
      </c>
      <c r="F11" s="120">
        <f t="shared" si="17"/>
        <v>492</v>
      </c>
      <c r="G11" s="120">
        <f t="shared" si="18"/>
        <v>465</v>
      </c>
      <c r="H11" s="120">
        <f t="shared" si="19"/>
        <v>460</v>
      </c>
      <c r="I11" s="121">
        <f t="shared" si="20"/>
        <v>474.66666666666669</v>
      </c>
      <c r="J11" s="124">
        <v>351</v>
      </c>
      <c r="K11" s="125">
        <v>340</v>
      </c>
      <c r="L11" s="125">
        <v>346</v>
      </c>
      <c r="M11" s="126">
        <v>373</v>
      </c>
      <c r="N11" s="124"/>
      <c r="O11" s="125"/>
      <c r="P11" s="125"/>
      <c r="Q11" s="126"/>
      <c r="R11" s="124">
        <v>118</v>
      </c>
      <c r="S11" s="125">
        <v>117</v>
      </c>
      <c r="T11" s="125">
        <v>120</v>
      </c>
      <c r="U11" s="126">
        <v>119</v>
      </c>
      <c r="V11" s="124"/>
      <c r="W11" s="125"/>
      <c r="X11" s="125"/>
      <c r="Y11" s="126"/>
      <c r="Z11" s="124"/>
      <c r="AA11" s="125"/>
      <c r="AB11" s="125"/>
      <c r="AC11" s="126"/>
      <c r="AD11" s="124"/>
      <c r="AE11" s="125"/>
      <c r="AF11" s="125"/>
      <c r="AG11" s="126"/>
      <c r="AH11" s="124"/>
      <c r="AI11" s="125"/>
      <c r="AJ11" s="125"/>
      <c r="AK11" s="126"/>
      <c r="AL11" s="124"/>
      <c r="AM11" s="125"/>
      <c r="AN11" s="125"/>
      <c r="AO11" s="126"/>
      <c r="AP11" s="124"/>
      <c r="AQ11" s="125"/>
      <c r="AR11" s="125"/>
      <c r="AS11" s="126"/>
      <c r="AT11" s="124"/>
      <c r="AU11" s="125"/>
      <c r="AV11" s="125"/>
      <c r="AW11" s="126"/>
      <c r="AX11" s="124"/>
      <c r="AY11" s="125"/>
      <c r="AZ11" s="125"/>
      <c r="BA11" s="126"/>
      <c r="BB11" s="124"/>
      <c r="BC11" s="125"/>
      <c r="BD11" s="125"/>
      <c r="BE11" s="126"/>
      <c r="BF11" s="124"/>
      <c r="BG11" s="125"/>
      <c r="BH11" s="125"/>
      <c r="BI11" s="126"/>
      <c r="BJ11" s="124"/>
      <c r="BK11" s="125"/>
      <c r="BL11" s="125"/>
      <c r="BM11" s="126"/>
      <c r="BN11" s="124"/>
      <c r="BO11" s="125"/>
      <c r="BP11" s="125"/>
      <c r="BQ11" s="126"/>
      <c r="BR11" s="124"/>
      <c r="BS11" s="125"/>
      <c r="BT11" s="125"/>
      <c r="BU11" s="126"/>
      <c r="BV11" s="124"/>
      <c r="BW11" s="125"/>
      <c r="BX11" s="125"/>
      <c r="BY11" s="126"/>
    </row>
    <row r="12" spans="1:77" ht="21" customHeight="1">
      <c r="A12" s="265"/>
      <c r="B12" s="36" t="s">
        <v>63</v>
      </c>
      <c r="C12" s="120">
        <f t="shared" si="14"/>
        <v>0</v>
      </c>
      <c r="D12" s="120">
        <f t="shared" si="15"/>
        <v>0</v>
      </c>
      <c r="E12" s="120">
        <f t="shared" si="16"/>
        <v>0</v>
      </c>
      <c r="F12" s="120">
        <f t="shared" si="17"/>
        <v>0</v>
      </c>
      <c r="G12" s="120">
        <f t="shared" si="18"/>
        <v>0</v>
      </c>
      <c r="H12" s="120">
        <f t="shared" si="19"/>
        <v>0</v>
      </c>
      <c r="I12" s="121">
        <f t="shared" si="20"/>
        <v>0</v>
      </c>
      <c r="J12" s="124"/>
      <c r="K12" s="125"/>
      <c r="L12" s="125"/>
      <c r="M12" s="126"/>
      <c r="N12" s="124"/>
      <c r="O12" s="125"/>
      <c r="P12" s="125"/>
      <c r="Q12" s="126"/>
      <c r="R12" s="124"/>
      <c r="S12" s="125"/>
      <c r="T12" s="125"/>
      <c r="U12" s="126"/>
      <c r="V12" s="124"/>
      <c r="W12" s="125"/>
      <c r="X12" s="125"/>
      <c r="Y12" s="126"/>
      <c r="Z12" s="124"/>
      <c r="AA12" s="125"/>
      <c r="AB12" s="125"/>
      <c r="AC12" s="126"/>
      <c r="AD12" s="124"/>
      <c r="AE12" s="125"/>
      <c r="AF12" s="125"/>
      <c r="AG12" s="126"/>
      <c r="AH12" s="124"/>
      <c r="AI12" s="125"/>
      <c r="AJ12" s="125"/>
      <c r="AK12" s="126"/>
      <c r="AL12" s="124"/>
      <c r="AM12" s="125"/>
      <c r="AN12" s="125"/>
      <c r="AO12" s="126"/>
      <c r="AP12" s="124"/>
      <c r="AQ12" s="125"/>
      <c r="AR12" s="125"/>
      <c r="AS12" s="126"/>
      <c r="AT12" s="124"/>
      <c r="AU12" s="125"/>
      <c r="AV12" s="125"/>
      <c r="AW12" s="126"/>
      <c r="AX12" s="124"/>
      <c r="AY12" s="125"/>
      <c r="AZ12" s="125"/>
      <c r="BA12" s="126"/>
      <c r="BB12" s="124"/>
      <c r="BC12" s="125"/>
      <c r="BD12" s="125"/>
      <c r="BE12" s="126"/>
      <c r="BF12" s="124"/>
      <c r="BG12" s="125"/>
      <c r="BH12" s="125"/>
      <c r="BI12" s="126"/>
      <c r="BJ12" s="124"/>
      <c r="BK12" s="125"/>
      <c r="BL12" s="125"/>
      <c r="BM12" s="126"/>
      <c r="BN12" s="124"/>
      <c r="BO12" s="125"/>
      <c r="BP12" s="125"/>
      <c r="BQ12" s="126"/>
      <c r="BR12" s="124"/>
      <c r="BS12" s="125"/>
      <c r="BT12" s="125"/>
      <c r="BU12" s="126"/>
      <c r="BV12" s="124"/>
      <c r="BW12" s="125"/>
      <c r="BX12" s="125"/>
      <c r="BY12" s="126"/>
    </row>
    <row r="13" spans="1:77" ht="21" customHeight="1">
      <c r="A13" s="265"/>
      <c r="B13" s="36" t="s">
        <v>59</v>
      </c>
      <c r="C13" s="120">
        <f t="shared" si="14"/>
        <v>0</v>
      </c>
      <c r="D13" s="120">
        <f t="shared" si="15"/>
        <v>0</v>
      </c>
      <c r="E13" s="120">
        <f t="shared" si="16"/>
        <v>0</v>
      </c>
      <c r="F13" s="120">
        <f t="shared" si="17"/>
        <v>0</v>
      </c>
      <c r="G13" s="120">
        <f t="shared" si="18"/>
        <v>0</v>
      </c>
      <c r="H13" s="120">
        <f t="shared" si="19"/>
        <v>0</v>
      </c>
      <c r="I13" s="121">
        <f t="shared" si="20"/>
        <v>0</v>
      </c>
      <c r="J13" s="124"/>
      <c r="K13" s="125"/>
      <c r="L13" s="125"/>
      <c r="M13" s="126"/>
      <c r="N13" s="124"/>
      <c r="O13" s="125"/>
      <c r="P13" s="125"/>
      <c r="Q13" s="126"/>
      <c r="R13" s="124"/>
      <c r="S13" s="125"/>
      <c r="T13" s="125"/>
      <c r="U13" s="126"/>
      <c r="V13" s="124"/>
      <c r="W13" s="125"/>
      <c r="X13" s="125"/>
      <c r="Y13" s="126"/>
      <c r="Z13" s="124"/>
      <c r="AA13" s="125"/>
      <c r="AB13" s="125"/>
      <c r="AC13" s="126"/>
      <c r="AD13" s="124"/>
      <c r="AE13" s="125"/>
      <c r="AF13" s="125"/>
      <c r="AG13" s="126"/>
      <c r="AH13" s="124"/>
      <c r="AI13" s="125"/>
      <c r="AJ13" s="125"/>
      <c r="AK13" s="126"/>
      <c r="AL13" s="124"/>
      <c r="AM13" s="125"/>
      <c r="AN13" s="125"/>
      <c r="AO13" s="126"/>
      <c r="AP13" s="124"/>
      <c r="AQ13" s="125"/>
      <c r="AR13" s="125"/>
      <c r="AS13" s="126"/>
      <c r="AT13" s="124"/>
      <c r="AU13" s="125"/>
      <c r="AV13" s="125"/>
      <c r="AW13" s="126"/>
      <c r="AX13" s="124"/>
      <c r="AY13" s="125"/>
      <c r="AZ13" s="125"/>
      <c r="BA13" s="126"/>
      <c r="BB13" s="124"/>
      <c r="BC13" s="125"/>
      <c r="BD13" s="125"/>
      <c r="BE13" s="126"/>
      <c r="BF13" s="124"/>
      <c r="BG13" s="125"/>
      <c r="BH13" s="125"/>
      <c r="BI13" s="126"/>
      <c r="BJ13" s="124"/>
      <c r="BK13" s="125"/>
      <c r="BL13" s="125"/>
      <c r="BM13" s="126"/>
      <c r="BN13" s="124"/>
      <c r="BO13" s="125"/>
      <c r="BP13" s="125"/>
      <c r="BQ13" s="126"/>
      <c r="BR13" s="124"/>
      <c r="BS13" s="125"/>
      <c r="BT13" s="125"/>
      <c r="BU13" s="126"/>
      <c r="BV13" s="124"/>
      <c r="BW13" s="125"/>
      <c r="BX13" s="125"/>
      <c r="BY13" s="126"/>
    </row>
    <row r="14" spans="1:77" ht="21" customHeight="1">
      <c r="A14" s="265"/>
      <c r="B14" s="36" t="s">
        <v>60</v>
      </c>
      <c r="C14" s="120">
        <f t="shared" si="14"/>
        <v>2</v>
      </c>
      <c r="D14" s="120">
        <f t="shared" si="15"/>
        <v>2</v>
      </c>
      <c r="E14" s="120">
        <f t="shared" si="16"/>
        <v>1</v>
      </c>
      <c r="F14" s="120">
        <f t="shared" si="17"/>
        <v>0</v>
      </c>
      <c r="G14" s="120">
        <f t="shared" si="18"/>
        <v>2</v>
      </c>
      <c r="H14" s="120">
        <f t="shared" si="19"/>
        <v>1.6666666666666667</v>
      </c>
      <c r="I14" s="121">
        <f t="shared" si="20"/>
        <v>0.66666666666666663</v>
      </c>
      <c r="J14" s="124"/>
      <c r="K14" s="125"/>
      <c r="L14" s="125"/>
      <c r="M14" s="126"/>
      <c r="N14" s="124"/>
      <c r="O14" s="125"/>
      <c r="P14" s="125"/>
      <c r="Q14" s="126"/>
      <c r="R14" s="124">
        <v>2</v>
      </c>
      <c r="S14" s="125">
        <v>2</v>
      </c>
      <c r="T14" s="125">
        <v>1</v>
      </c>
      <c r="U14" s="126">
        <v>0</v>
      </c>
      <c r="V14" s="124"/>
      <c r="W14" s="125"/>
      <c r="X14" s="125"/>
      <c r="Y14" s="126"/>
      <c r="Z14" s="124"/>
      <c r="AA14" s="125"/>
      <c r="AB14" s="125"/>
      <c r="AC14" s="126"/>
      <c r="AD14" s="124"/>
      <c r="AE14" s="125"/>
      <c r="AF14" s="125"/>
      <c r="AG14" s="126"/>
      <c r="AH14" s="124"/>
      <c r="AI14" s="125"/>
      <c r="AJ14" s="125"/>
      <c r="AK14" s="126"/>
      <c r="AL14" s="124"/>
      <c r="AM14" s="125"/>
      <c r="AN14" s="125"/>
      <c r="AO14" s="126"/>
      <c r="AP14" s="124"/>
      <c r="AQ14" s="125"/>
      <c r="AR14" s="125"/>
      <c r="AS14" s="126"/>
      <c r="AT14" s="124"/>
      <c r="AU14" s="125"/>
      <c r="AV14" s="125"/>
      <c r="AW14" s="126"/>
      <c r="AX14" s="124"/>
      <c r="AY14" s="125"/>
      <c r="AZ14" s="125"/>
      <c r="BA14" s="126"/>
      <c r="BB14" s="124"/>
      <c r="BC14" s="125"/>
      <c r="BD14" s="125"/>
      <c r="BE14" s="126"/>
      <c r="BF14" s="124"/>
      <c r="BG14" s="125"/>
      <c r="BH14" s="125"/>
      <c r="BI14" s="126"/>
      <c r="BJ14" s="124"/>
      <c r="BK14" s="125"/>
      <c r="BL14" s="125"/>
      <c r="BM14" s="126"/>
      <c r="BN14" s="124"/>
      <c r="BO14" s="125"/>
      <c r="BP14" s="125"/>
      <c r="BQ14" s="126"/>
      <c r="BR14" s="124"/>
      <c r="BS14" s="125"/>
      <c r="BT14" s="125"/>
      <c r="BU14" s="126"/>
      <c r="BV14" s="124"/>
      <c r="BW14" s="125"/>
      <c r="BX14" s="125"/>
      <c r="BY14" s="126"/>
    </row>
    <row r="15" spans="1:77" ht="21" customHeight="1">
      <c r="A15" s="265"/>
      <c r="B15" s="36" t="s">
        <v>61</v>
      </c>
      <c r="C15" s="120">
        <f t="shared" si="14"/>
        <v>0</v>
      </c>
      <c r="D15" s="120">
        <f t="shared" si="15"/>
        <v>0</v>
      </c>
      <c r="E15" s="120">
        <f t="shared" si="16"/>
        <v>0</v>
      </c>
      <c r="F15" s="120">
        <f t="shared" si="17"/>
        <v>0</v>
      </c>
      <c r="G15" s="120">
        <f t="shared" si="18"/>
        <v>0</v>
      </c>
      <c r="H15" s="120">
        <f t="shared" si="19"/>
        <v>0</v>
      </c>
      <c r="I15" s="121">
        <f t="shared" si="20"/>
        <v>0</v>
      </c>
      <c r="J15" s="124"/>
      <c r="K15" s="125"/>
      <c r="L15" s="125"/>
      <c r="M15" s="126"/>
      <c r="N15" s="124"/>
      <c r="O15" s="125"/>
      <c r="P15" s="125"/>
      <c r="Q15" s="126"/>
      <c r="R15" s="124"/>
      <c r="S15" s="125"/>
      <c r="T15" s="125"/>
      <c r="U15" s="126"/>
      <c r="V15" s="124"/>
      <c r="W15" s="125"/>
      <c r="X15" s="125"/>
      <c r="Y15" s="126"/>
      <c r="Z15" s="124"/>
      <c r="AA15" s="125"/>
      <c r="AB15" s="125"/>
      <c r="AC15" s="126"/>
      <c r="AD15" s="124"/>
      <c r="AE15" s="125"/>
      <c r="AF15" s="125"/>
      <c r="AG15" s="126"/>
      <c r="AH15" s="124"/>
      <c r="AI15" s="125"/>
      <c r="AJ15" s="125"/>
      <c r="AK15" s="126"/>
      <c r="AL15" s="124"/>
      <c r="AM15" s="125"/>
      <c r="AN15" s="125"/>
      <c r="AO15" s="126"/>
      <c r="AP15" s="124"/>
      <c r="AQ15" s="125"/>
      <c r="AR15" s="125"/>
      <c r="AS15" s="126"/>
      <c r="AT15" s="124"/>
      <c r="AU15" s="125"/>
      <c r="AV15" s="125"/>
      <c r="AW15" s="126"/>
      <c r="AX15" s="124"/>
      <c r="AY15" s="125"/>
      <c r="AZ15" s="125"/>
      <c r="BA15" s="126"/>
      <c r="BB15" s="124"/>
      <c r="BC15" s="125"/>
      <c r="BD15" s="125"/>
      <c r="BE15" s="126"/>
      <c r="BF15" s="124"/>
      <c r="BG15" s="125"/>
      <c r="BH15" s="125"/>
      <c r="BI15" s="126"/>
      <c r="BJ15" s="124"/>
      <c r="BK15" s="125"/>
      <c r="BL15" s="125"/>
      <c r="BM15" s="126"/>
      <c r="BN15" s="124"/>
      <c r="BO15" s="125"/>
      <c r="BP15" s="125"/>
      <c r="BQ15" s="126"/>
      <c r="BR15" s="124"/>
      <c r="BS15" s="125"/>
      <c r="BT15" s="125"/>
      <c r="BU15" s="126"/>
      <c r="BV15" s="124"/>
      <c r="BW15" s="125"/>
      <c r="BX15" s="125"/>
      <c r="BY15" s="126"/>
    </row>
    <row r="16" spans="1:77" ht="21" customHeight="1">
      <c r="A16" s="265" t="s">
        <v>64</v>
      </c>
      <c r="B16" s="36" t="s">
        <v>58</v>
      </c>
      <c r="C16" s="120">
        <f t="shared" si="14"/>
        <v>91</v>
      </c>
      <c r="D16" s="120">
        <f t="shared" si="15"/>
        <v>87</v>
      </c>
      <c r="E16" s="120">
        <f t="shared" si="16"/>
        <v>84</v>
      </c>
      <c r="F16" s="120">
        <f t="shared" si="17"/>
        <v>87</v>
      </c>
      <c r="G16" s="120">
        <f t="shared" si="18"/>
        <v>89.666666666666671</v>
      </c>
      <c r="H16" s="120">
        <f t="shared" si="19"/>
        <v>86</v>
      </c>
      <c r="I16" s="121">
        <f t="shared" si="20"/>
        <v>85</v>
      </c>
      <c r="J16" s="124">
        <v>65</v>
      </c>
      <c r="K16" s="125">
        <v>60</v>
      </c>
      <c r="L16" s="125">
        <v>60</v>
      </c>
      <c r="M16" s="126">
        <v>60</v>
      </c>
      <c r="N16" s="124"/>
      <c r="O16" s="125"/>
      <c r="P16" s="125"/>
      <c r="Q16" s="126"/>
      <c r="R16" s="124">
        <v>26</v>
      </c>
      <c r="S16" s="125">
        <v>27</v>
      </c>
      <c r="T16" s="125">
        <v>24</v>
      </c>
      <c r="U16" s="126">
        <v>27</v>
      </c>
      <c r="V16" s="124"/>
      <c r="W16" s="125"/>
      <c r="X16" s="125"/>
      <c r="Y16" s="126"/>
      <c r="Z16" s="124"/>
      <c r="AA16" s="125"/>
      <c r="AB16" s="125"/>
      <c r="AC16" s="126"/>
      <c r="AD16" s="124"/>
      <c r="AE16" s="125"/>
      <c r="AF16" s="125"/>
      <c r="AG16" s="126"/>
      <c r="AH16" s="124"/>
      <c r="AI16" s="125"/>
      <c r="AJ16" s="125"/>
      <c r="AK16" s="126"/>
      <c r="AL16" s="124"/>
      <c r="AM16" s="125"/>
      <c r="AN16" s="125"/>
      <c r="AO16" s="126"/>
      <c r="AP16" s="124"/>
      <c r="AQ16" s="125"/>
      <c r="AR16" s="125"/>
      <c r="AS16" s="126"/>
      <c r="AT16" s="124"/>
      <c r="AU16" s="125"/>
      <c r="AV16" s="125"/>
      <c r="AW16" s="126"/>
      <c r="AX16" s="124"/>
      <c r="AY16" s="125"/>
      <c r="AZ16" s="125"/>
      <c r="BA16" s="126"/>
      <c r="BB16" s="124"/>
      <c r="BC16" s="125"/>
      <c r="BD16" s="125"/>
      <c r="BE16" s="126"/>
      <c r="BF16" s="124"/>
      <c r="BG16" s="125"/>
      <c r="BH16" s="125"/>
      <c r="BI16" s="126"/>
      <c r="BJ16" s="124"/>
      <c r="BK16" s="125"/>
      <c r="BL16" s="125"/>
      <c r="BM16" s="126"/>
      <c r="BN16" s="124"/>
      <c r="BO16" s="125"/>
      <c r="BP16" s="125"/>
      <c r="BQ16" s="126"/>
      <c r="BR16" s="124"/>
      <c r="BS16" s="125"/>
      <c r="BT16" s="125"/>
      <c r="BU16" s="126"/>
      <c r="BV16" s="124"/>
      <c r="BW16" s="125"/>
      <c r="BX16" s="125"/>
      <c r="BY16" s="126"/>
    </row>
    <row r="17" spans="1:77" ht="21" customHeight="1">
      <c r="A17" s="265"/>
      <c r="B17" s="36" t="s">
        <v>63</v>
      </c>
      <c r="C17" s="120">
        <f t="shared" si="14"/>
        <v>0</v>
      </c>
      <c r="D17" s="120">
        <f t="shared" si="15"/>
        <v>0</v>
      </c>
      <c r="E17" s="120">
        <f t="shared" si="16"/>
        <v>0</v>
      </c>
      <c r="F17" s="120">
        <f t="shared" si="17"/>
        <v>0</v>
      </c>
      <c r="G17" s="120">
        <f t="shared" si="18"/>
        <v>0</v>
      </c>
      <c r="H17" s="120">
        <f t="shared" si="19"/>
        <v>0</v>
      </c>
      <c r="I17" s="121">
        <f t="shared" si="20"/>
        <v>0</v>
      </c>
      <c r="J17" s="124"/>
      <c r="K17" s="125"/>
      <c r="L17" s="125"/>
      <c r="M17" s="126"/>
      <c r="N17" s="124"/>
      <c r="O17" s="125"/>
      <c r="P17" s="125"/>
      <c r="Q17" s="126"/>
      <c r="R17" s="124"/>
      <c r="S17" s="125"/>
      <c r="T17" s="125"/>
      <c r="U17" s="126"/>
      <c r="V17" s="124"/>
      <c r="W17" s="125"/>
      <c r="X17" s="125"/>
      <c r="Y17" s="126"/>
      <c r="Z17" s="124"/>
      <c r="AA17" s="125"/>
      <c r="AB17" s="125"/>
      <c r="AC17" s="126"/>
      <c r="AD17" s="124"/>
      <c r="AE17" s="125"/>
      <c r="AF17" s="125"/>
      <c r="AG17" s="126"/>
      <c r="AH17" s="124"/>
      <c r="AI17" s="125"/>
      <c r="AJ17" s="125"/>
      <c r="AK17" s="126"/>
      <c r="AL17" s="124"/>
      <c r="AM17" s="125"/>
      <c r="AN17" s="125"/>
      <c r="AO17" s="126"/>
      <c r="AP17" s="124"/>
      <c r="AQ17" s="125"/>
      <c r="AR17" s="125"/>
      <c r="AS17" s="126"/>
      <c r="AT17" s="124"/>
      <c r="AU17" s="125"/>
      <c r="AV17" s="125"/>
      <c r="AW17" s="126"/>
      <c r="AX17" s="124"/>
      <c r="AY17" s="125"/>
      <c r="AZ17" s="125"/>
      <c r="BA17" s="126"/>
      <c r="BB17" s="124"/>
      <c r="BC17" s="125"/>
      <c r="BD17" s="125"/>
      <c r="BE17" s="126"/>
      <c r="BF17" s="124"/>
      <c r="BG17" s="125"/>
      <c r="BH17" s="125"/>
      <c r="BI17" s="126"/>
      <c r="BJ17" s="124"/>
      <c r="BK17" s="125"/>
      <c r="BL17" s="125"/>
      <c r="BM17" s="126"/>
      <c r="BN17" s="124"/>
      <c r="BO17" s="125"/>
      <c r="BP17" s="125"/>
      <c r="BQ17" s="126"/>
      <c r="BR17" s="124"/>
      <c r="BS17" s="125"/>
      <c r="BT17" s="125"/>
      <c r="BU17" s="126"/>
      <c r="BV17" s="124"/>
      <c r="BW17" s="125"/>
      <c r="BX17" s="125"/>
      <c r="BY17" s="126"/>
    </row>
    <row r="18" spans="1:77" ht="21" customHeight="1">
      <c r="A18" s="265"/>
      <c r="B18" s="36" t="s">
        <v>59</v>
      </c>
      <c r="C18" s="120">
        <f t="shared" si="14"/>
        <v>0</v>
      </c>
      <c r="D18" s="120">
        <f t="shared" si="15"/>
        <v>0</v>
      </c>
      <c r="E18" s="120">
        <f t="shared" si="16"/>
        <v>0</v>
      </c>
      <c r="F18" s="120">
        <f t="shared" si="17"/>
        <v>0</v>
      </c>
      <c r="G18" s="120">
        <f t="shared" si="18"/>
        <v>0</v>
      </c>
      <c r="H18" s="120">
        <f t="shared" si="19"/>
        <v>0</v>
      </c>
      <c r="I18" s="121">
        <f t="shared" si="20"/>
        <v>0</v>
      </c>
      <c r="J18" s="124"/>
      <c r="K18" s="125"/>
      <c r="L18" s="125"/>
      <c r="M18" s="126"/>
      <c r="N18" s="124"/>
      <c r="O18" s="125"/>
      <c r="P18" s="125"/>
      <c r="Q18" s="126"/>
      <c r="R18" s="124"/>
      <c r="S18" s="125"/>
      <c r="T18" s="125"/>
      <c r="U18" s="126"/>
      <c r="V18" s="124"/>
      <c r="W18" s="125"/>
      <c r="X18" s="125"/>
      <c r="Y18" s="126"/>
      <c r="Z18" s="124"/>
      <c r="AA18" s="125"/>
      <c r="AB18" s="125"/>
      <c r="AC18" s="126"/>
      <c r="AD18" s="124"/>
      <c r="AE18" s="125"/>
      <c r="AF18" s="125"/>
      <c r="AG18" s="126"/>
      <c r="AH18" s="124"/>
      <c r="AI18" s="125"/>
      <c r="AJ18" s="125"/>
      <c r="AK18" s="126"/>
      <c r="AL18" s="124"/>
      <c r="AM18" s="125"/>
      <c r="AN18" s="125"/>
      <c r="AO18" s="126"/>
      <c r="AP18" s="124"/>
      <c r="AQ18" s="125"/>
      <c r="AR18" s="125"/>
      <c r="AS18" s="126"/>
      <c r="AT18" s="124"/>
      <c r="AU18" s="125"/>
      <c r="AV18" s="125"/>
      <c r="AW18" s="126"/>
      <c r="AX18" s="124"/>
      <c r="AY18" s="125"/>
      <c r="AZ18" s="125"/>
      <c r="BA18" s="126"/>
      <c r="BB18" s="124"/>
      <c r="BC18" s="125"/>
      <c r="BD18" s="125"/>
      <c r="BE18" s="126"/>
      <c r="BF18" s="124"/>
      <c r="BG18" s="125"/>
      <c r="BH18" s="125"/>
      <c r="BI18" s="126"/>
      <c r="BJ18" s="124"/>
      <c r="BK18" s="125"/>
      <c r="BL18" s="125"/>
      <c r="BM18" s="126"/>
      <c r="BN18" s="124"/>
      <c r="BO18" s="125"/>
      <c r="BP18" s="125"/>
      <c r="BQ18" s="126"/>
      <c r="BR18" s="124"/>
      <c r="BS18" s="125"/>
      <c r="BT18" s="125"/>
      <c r="BU18" s="126"/>
      <c r="BV18" s="124"/>
      <c r="BW18" s="125"/>
      <c r="BX18" s="125"/>
      <c r="BY18" s="126"/>
    </row>
    <row r="19" spans="1:77" ht="21" customHeight="1">
      <c r="A19" s="265"/>
      <c r="B19" s="36" t="s">
        <v>60</v>
      </c>
      <c r="C19" s="120">
        <f t="shared" si="14"/>
        <v>0</v>
      </c>
      <c r="D19" s="120">
        <f t="shared" si="15"/>
        <v>0</v>
      </c>
      <c r="E19" s="120">
        <f t="shared" si="16"/>
        <v>0</v>
      </c>
      <c r="F19" s="120">
        <f t="shared" si="17"/>
        <v>0</v>
      </c>
      <c r="G19" s="120">
        <f t="shared" si="18"/>
        <v>0</v>
      </c>
      <c r="H19" s="120">
        <f t="shared" si="19"/>
        <v>0</v>
      </c>
      <c r="I19" s="121">
        <f t="shared" si="20"/>
        <v>0</v>
      </c>
      <c r="J19" s="124"/>
      <c r="K19" s="125"/>
      <c r="L19" s="125"/>
      <c r="M19" s="126"/>
      <c r="N19" s="124"/>
      <c r="O19" s="125"/>
      <c r="P19" s="125"/>
      <c r="Q19" s="126"/>
      <c r="R19" s="124"/>
      <c r="S19" s="125"/>
      <c r="T19" s="125"/>
      <c r="U19" s="126"/>
      <c r="V19" s="124"/>
      <c r="W19" s="125"/>
      <c r="X19" s="125"/>
      <c r="Y19" s="126"/>
      <c r="Z19" s="124"/>
      <c r="AA19" s="125"/>
      <c r="AB19" s="125"/>
      <c r="AC19" s="126"/>
      <c r="AD19" s="124"/>
      <c r="AE19" s="125"/>
      <c r="AF19" s="125"/>
      <c r="AG19" s="126"/>
      <c r="AH19" s="124"/>
      <c r="AI19" s="125"/>
      <c r="AJ19" s="125"/>
      <c r="AK19" s="126"/>
      <c r="AL19" s="124"/>
      <c r="AM19" s="125"/>
      <c r="AN19" s="125"/>
      <c r="AO19" s="126"/>
      <c r="AP19" s="124"/>
      <c r="AQ19" s="125"/>
      <c r="AR19" s="125"/>
      <c r="AS19" s="126"/>
      <c r="AT19" s="124"/>
      <c r="AU19" s="125"/>
      <c r="AV19" s="125"/>
      <c r="AW19" s="126"/>
      <c r="AX19" s="124"/>
      <c r="AY19" s="125"/>
      <c r="AZ19" s="125"/>
      <c r="BA19" s="126"/>
      <c r="BB19" s="124"/>
      <c r="BC19" s="125"/>
      <c r="BD19" s="125"/>
      <c r="BE19" s="126"/>
      <c r="BF19" s="124"/>
      <c r="BG19" s="125"/>
      <c r="BH19" s="125"/>
      <c r="BI19" s="126"/>
      <c r="BJ19" s="124"/>
      <c r="BK19" s="125"/>
      <c r="BL19" s="125"/>
      <c r="BM19" s="126"/>
      <c r="BN19" s="124"/>
      <c r="BO19" s="125"/>
      <c r="BP19" s="125"/>
      <c r="BQ19" s="126"/>
      <c r="BR19" s="124"/>
      <c r="BS19" s="125"/>
      <c r="BT19" s="125"/>
      <c r="BU19" s="126"/>
      <c r="BV19" s="124"/>
      <c r="BW19" s="125"/>
      <c r="BX19" s="125"/>
      <c r="BY19" s="126"/>
    </row>
    <row r="20" spans="1:77" ht="21" customHeight="1">
      <c r="A20" s="265"/>
      <c r="B20" s="36" t="s">
        <v>61</v>
      </c>
      <c r="C20" s="120">
        <f t="shared" si="14"/>
        <v>0</v>
      </c>
      <c r="D20" s="120">
        <f t="shared" si="15"/>
        <v>0</v>
      </c>
      <c r="E20" s="120">
        <f t="shared" si="16"/>
        <v>0</v>
      </c>
      <c r="F20" s="120">
        <f t="shared" si="17"/>
        <v>0</v>
      </c>
      <c r="G20" s="120">
        <f t="shared" si="18"/>
        <v>0</v>
      </c>
      <c r="H20" s="120">
        <f t="shared" si="19"/>
        <v>0</v>
      </c>
      <c r="I20" s="121">
        <f t="shared" si="20"/>
        <v>0</v>
      </c>
      <c r="J20" s="127"/>
      <c r="K20" s="128"/>
      <c r="L20" s="128"/>
      <c r="M20" s="129"/>
      <c r="N20" s="127"/>
      <c r="O20" s="128"/>
      <c r="P20" s="128"/>
      <c r="Q20" s="129"/>
      <c r="R20" s="127"/>
      <c r="S20" s="128"/>
      <c r="T20" s="128"/>
      <c r="U20" s="129"/>
      <c r="V20" s="127"/>
      <c r="W20" s="128"/>
      <c r="X20" s="128"/>
      <c r="Y20" s="129"/>
      <c r="Z20" s="127"/>
      <c r="AA20" s="128"/>
      <c r="AB20" s="128"/>
      <c r="AC20" s="129"/>
      <c r="AD20" s="127"/>
      <c r="AE20" s="128"/>
      <c r="AF20" s="128"/>
      <c r="AG20" s="129"/>
      <c r="AH20" s="127"/>
      <c r="AI20" s="128"/>
      <c r="AJ20" s="128"/>
      <c r="AK20" s="129"/>
      <c r="AL20" s="127"/>
      <c r="AM20" s="128"/>
      <c r="AN20" s="128"/>
      <c r="AO20" s="129"/>
      <c r="AP20" s="127"/>
      <c r="AQ20" s="128"/>
      <c r="AR20" s="128"/>
      <c r="AS20" s="129"/>
      <c r="AT20" s="127"/>
      <c r="AU20" s="128"/>
      <c r="AV20" s="128"/>
      <c r="AW20" s="129"/>
      <c r="AX20" s="127"/>
      <c r="AY20" s="128"/>
      <c r="AZ20" s="128"/>
      <c r="BA20" s="129"/>
      <c r="BB20" s="127"/>
      <c r="BC20" s="128"/>
      <c r="BD20" s="128"/>
      <c r="BE20" s="129"/>
      <c r="BF20" s="127"/>
      <c r="BG20" s="128"/>
      <c r="BH20" s="128"/>
      <c r="BI20" s="129"/>
      <c r="BJ20" s="127"/>
      <c r="BK20" s="128"/>
      <c r="BL20" s="128"/>
      <c r="BM20" s="129"/>
      <c r="BN20" s="127"/>
      <c r="BO20" s="128"/>
      <c r="BP20" s="128"/>
      <c r="BQ20" s="129"/>
      <c r="BR20" s="127"/>
      <c r="BS20" s="128"/>
      <c r="BT20" s="128"/>
      <c r="BU20" s="129"/>
      <c r="BV20" s="127"/>
      <c r="BW20" s="128"/>
      <c r="BX20" s="128"/>
      <c r="BY20" s="129"/>
    </row>
    <row r="21" spans="1:77" s="35" customFormat="1" ht="33" customHeight="1">
      <c r="A21" s="273" t="s">
        <v>94</v>
      </c>
      <c r="B21" s="274"/>
      <c r="C21" s="116">
        <f t="shared" ref="C21:I21" si="21">SUM(C22:C24)</f>
        <v>113</v>
      </c>
      <c r="D21" s="116">
        <f t="shared" si="21"/>
        <v>112</v>
      </c>
      <c r="E21" s="116">
        <f t="shared" ref="E21:F21" si="22">SUM(E22:E24)</f>
        <v>112</v>
      </c>
      <c r="F21" s="116">
        <f t="shared" si="22"/>
        <v>109</v>
      </c>
      <c r="G21" s="116">
        <f t="shared" si="21"/>
        <v>112.66666666666666</v>
      </c>
      <c r="H21" s="116">
        <f t="shared" si="21"/>
        <v>112</v>
      </c>
      <c r="I21" s="117">
        <f t="shared" si="21"/>
        <v>111</v>
      </c>
      <c r="J21" s="118">
        <f t="shared" ref="J21:M21" si="23">SUM(J22:J24)</f>
        <v>0</v>
      </c>
      <c r="K21" s="116">
        <f t="shared" si="23"/>
        <v>0</v>
      </c>
      <c r="L21" s="116">
        <f t="shared" si="23"/>
        <v>0</v>
      </c>
      <c r="M21" s="119">
        <f t="shared" si="23"/>
        <v>0</v>
      </c>
      <c r="N21" s="118">
        <f t="shared" ref="N21:U21" si="24">SUM(N22:N24)</f>
        <v>7</v>
      </c>
      <c r="O21" s="116">
        <f t="shared" si="24"/>
        <v>7</v>
      </c>
      <c r="P21" s="116">
        <f t="shared" si="24"/>
        <v>7</v>
      </c>
      <c r="Q21" s="119">
        <f t="shared" si="24"/>
        <v>7</v>
      </c>
      <c r="R21" s="118">
        <f t="shared" si="24"/>
        <v>0</v>
      </c>
      <c r="S21" s="116">
        <f t="shared" si="24"/>
        <v>0</v>
      </c>
      <c r="T21" s="116">
        <f t="shared" si="24"/>
        <v>0</v>
      </c>
      <c r="U21" s="119">
        <f t="shared" si="24"/>
        <v>0</v>
      </c>
      <c r="V21" s="118">
        <f t="shared" ref="V21:Y21" si="25">SUM(V22:V24)</f>
        <v>6</v>
      </c>
      <c r="W21" s="116">
        <f t="shared" si="25"/>
        <v>6</v>
      </c>
      <c r="X21" s="116">
        <f t="shared" si="25"/>
        <v>7</v>
      </c>
      <c r="Y21" s="119">
        <f t="shared" si="25"/>
        <v>7</v>
      </c>
      <c r="Z21" s="118">
        <f t="shared" ref="Z21:AK21" si="26">SUM(Z22:Z24)</f>
        <v>2</v>
      </c>
      <c r="AA21" s="116">
        <f t="shared" si="26"/>
        <v>2</v>
      </c>
      <c r="AB21" s="116">
        <f t="shared" si="26"/>
        <v>2</v>
      </c>
      <c r="AC21" s="119">
        <f t="shared" si="26"/>
        <v>2</v>
      </c>
      <c r="AD21" s="118">
        <f t="shared" si="26"/>
        <v>8</v>
      </c>
      <c r="AE21" s="116">
        <f t="shared" si="26"/>
        <v>9</v>
      </c>
      <c r="AF21" s="116">
        <f t="shared" si="26"/>
        <v>9</v>
      </c>
      <c r="AG21" s="119">
        <f t="shared" si="26"/>
        <v>9</v>
      </c>
      <c r="AH21" s="118">
        <f t="shared" si="26"/>
        <v>11</v>
      </c>
      <c r="AI21" s="116">
        <f t="shared" si="26"/>
        <v>11</v>
      </c>
      <c r="AJ21" s="116">
        <f t="shared" si="26"/>
        <v>10</v>
      </c>
      <c r="AK21" s="119">
        <f t="shared" si="26"/>
        <v>10</v>
      </c>
      <c r="AL21" s="118">
        <f t="shared" ref="AL21:AO21" si="27">SUM(AL22:AL24)</f>
        <v>11</v>
      </c>
      <c r="AM21" s="116">
        <f t="shared" si="27"/>
        <v>11</v>
      </c>
      <c r="AN21" s="116">
        <f t="shared" si="27"/>
        <v>10</v>
      </c>
      <c r="AO21" s="119">
        <f t="shared" si="27"/>
        <v>9</v>
      </c>
      <c r="AP21" s="118">
        <f t="shared" ref="AP21:AS21" si="28">SUM(AP22:AP24)</f>
        <v>9</v>
      </c>
      <c r="AQ21" s="116">
        <f t="shared" si="28"/>
        <v>9</v>
      </c>
      <c r="AR21" s="116">
        <f t="shared" si="28"/>
        <v>9</v>
      </c>
      <c r="AS21" s="119">
        <f t="shared" si="28"/>
        <v>9</v>
      </c>
      <c r="AT21" s="118">
        <f t="shared" ref="AT21:BA21" si="29">SUM(AT22:AT24)</f>
        <v>6</v>
      </c>
      <c r="AU21" s="116">
        <f t="shared" si="29"/>
        <v>6</v>
      </c>
      <c r="AV21" s="116">
        <f t="shared" si="29"/>
        <v>6</v>
      </c>
      <c r="AW21" s="119">
        <f t="shared" si="29"/>
        <v>6</v>
      </c>
      <c r="AX21" s="118">
        <f t="shared" si="29"/>
        <v>10</v>
      </c>
      <c r="AY21" s="116">
        <f t="shared" si="29"/>
        <v>9</v>
      </c>
      <c r="AZ21" s="116">
        <f t="shared" si="29"/>
        <v>9</v>
      </c>
      <c r="BA21" s="119">
        <f t="shared" si="29"/>
        <v>9</v>
      </c>
      <c r="BB21" s="118">
        <f t="shared" ref="BB21:BI21" si="30">SUM(BB22:BB24)</f>
        <v>7</v>
      </c>
      <c r="BC21" s="116">
        <f t="shared" si="30"/>
        <v>6</v>
      </c>
      <c r="BD21" s="116">
        <f t="shared" si="30"/>
        <v>6</v>
      </c>
      <c r="BE21" s="119">
        <f t="shared" si="30"/>
        <v>6</v>
      </c>
      <c r="BF21" s="118">
        <f t="shared" si="30"/>
        <v>11</v>
      </c>
      <c r="BG21" s="116">
        <f t="shared" si="30"/>
        <v>10</v>
      </c>
      <c r="BH21" s="116">
        <f t="shared" si="30"/>
        <v>11</v>
      </c>
      <c r="BI21" s="119">
        <f t="shared" si="30"/>
        <v>10</v>
      </c>
      <c r="BJ21" s="118">
        <f t="shared" ref="BJ21:BM21" si="31">SUM(BJ22:BJ24)</f>
        <v>5</v>
      </c>
      <c r="BK21" s="116">
        <f t="shared" si="31"/>
        <v>6</v>
      </c>
      <c r="BL21" s="116">
        <f t="shared" si="31"/>
        <v>6</v>
      </c>
      <c r="BM21" s="119">
        <f t="shared" si="31"/>
        <v>6</v>
      </c>
      <c r="BN21" s="118">
        <f t="shared" ref="BN21:BO21" si="32">SUM(BN22:BN24)</f>
        <v>6</v>
      </c>
      <c r="BO21" s="116">
        <f t="shared" si="32"/>
        <v>6</v>
      </c>
      <c r="BP21" s="116">
        <f t="shared" ref="BP21:BS21" si="33">SUM(BP22:BP24)</f>
        <v>6</v>
      </c>
      <c r="BQ21" s="119">
        <f t="shared" si="33"/>
        <v>5</v>
      </c>
      <c r="BR21" s="118">
        <f t="shared" si="33"/>
        <v>7</v>
      </c>
      <c r="BS21" s="116">
        <f t="shared" si="33"/>
        <v>7</v>
      </c>
      <c r="BT21" s="116">
        <f t="shared" ref="BT21:BY21" si="34">SUM(BT22:BT24)</f>
        <v>7</v>
      </c>
      <c r="BU21" s="119">
        <f t="shared" si="34"/>
        <v>7</v>
      </c>
      <c r="BV21" s="118">
        <f t="shared" si="34"/>
        <v>7</v>
      </c>
      <c r="BW21" s="116">
        <f t="shared" si="34"/>
        <v>7</v>
      </c>
      <c r="BX21" s="116">
        <f t="shared" si="34"/>
        <v>7</v>
      </c>
      <c r="BY21" s="119">
        <f t="shared" si="34"/>
        <v>7</v>
      </c>
    </row>
    <row r="22" spans="1:77" ht="23.25">
      <c r="A22" s="271" t="s">
        <v>57</v>
      </c>
      <c r="B22" s="272"/>
      <c r="C22" s="120">
        <f t="shared" ref="C22:D24" si="35">J22+N22+R22+V22+Z22+AD22+AH22+AL22+AP22+AT22+AX22+BB22+BF22+BJ22+BN22+BR22+BV22</f>
        <v>34</v>
      </c>
      <c r="D22" s="120">
        <f t="shared" si="35"/>
        <v>31</v>
      </c>
      <c r="E22" s="120">
        <f t="shared" ref="E22" si="36">L22+P22+T22+X22+AB22+AF22+AJ22+AN22+AR22+AV22+AZ22+BD22+BH22+BL22+BP22+BT22+BX22</f>
        <v>30</v>
      </c>
      <c r="F22" s="120">
        <f t="shared" ref="F22" si="37">M22+Q22+U22+Y22+AC22+AG22+AK22+AO22+AS22+AW22+BA22+BE22+BI22+BM22+BQ22+BU22+BY22</f>
        <v>28</v>
      </c>
      <c r="G22" s="120">
        <f t="shared" ref="G22:G24" si="38">(C22*8+D22*4)/12</f>
        <v>33</v>
      </c>
      <c r="H22" s="120">
        <f t="shared" ref="H22:H24" si="39">(D22*8+E22*4)/12</f>
        <v>30.666666666666668</v>
      </c>
      <c r="I22" s="121">
        <f t="shared" ref="I22:I24" si="40">(E22*8+F22*4)/12</f>
        <v>29.333333333333332</v>
      </c>
      <c r="J22" s="122"/>
      <c r="K22" s="120"/>
      <c r="L22" s="120"/>
      <c r="M22" s="123"/>
      <c r="N22" s="122">
        <v>2</v>
      </c>
      <c r="O22" s="120">
        <v>2</v>
      </c>
      <c r="P22" s="120">
        <v>2</v>
      </c>
      <c r="Q22" s="123">
        <v>2</v>
      </c>
      <c r="R22" s="122"/>
      <c r="S22" s="120"/>
      <c r="T22" s="120"/>
      <c r="U22" s="123"/>
      <c r="V22" s="122">
        <v>2</v>
      </c>
      <c r="W22" s="120">
        <v>2</v>
      </c>
      <c r="X22" s="120">
        <v>2</v>
      </c>
      <c r="Y22" s="123">
        <v>2</v>
      </c>
      <c r="Z22" s="122">
        <v>2</v>
      </c>
      <c r="AA22" s="120">
        <v>2</v>
      </c>
      <c r="AB22" s="120">
        <v>2</v>
      </c>
      <c r="AC22" s="123">
        <v>2</v>
      </c>
      <c r="AD22" s="122">
        <v>2</v>
      </c>
      <c r="AE22" s="120">
        <v>2</v>
      </c>
      <c r="AF22" s="120">
        <v>2</v>
      </c>
      <c r="AG22" s="123">
        <v>2</v>
      </c>
      <c r="AH22" s="122">
        <v>4</v>
      </c>
      <c r="AI22" s="120">
        <v>4</v>
      </c>
      <c r="AJ22" s="120">
        <v>3</v>
      </c>
      <c r="AK22" s="123">
        <v>3</v>
      </c>
      <c r="AL22" s="122">
        <v>4</v>
      </c>
      <c r="AM22" s="120">
        <v>4</v>
      </c>
      <c r="AN22" s="120">
        <v>3</v>
      </c>
      <c r="AO22" s="123">
        <v>2</v>
      </c>
      <c r="AP22" s="122">
        <v>2</v>
      </c>
      <c r="AQ22" s="120">
        <v>2</v>
      </c>
      <c r="AR22" s="120">
        <v>2</v>
      </c>
      <c r="AS22" s="123">
        <v>2</v>
      </c>
      <c r="AT22" s="122">
        <v>1</v>
      </c>
      <c r="AU22" s="120">
        <v>1</v>
      </c>
      <c r="AV22" s="120">
        <v>1</v>
      </c>
      <c r="AW22" s="123">
        <v>1</v>
      </c>
      <c r="AX22" s="122">
        <v>3</v>
      </c>
      <c r="AY22" s="120">
        <v>2</v>
      </c>
      <c r="AZ22" s="120">
        <v>2</v>
      </c>
      <c r="BA22" s="123">
        <v>2</v>
      </c>
      <c r="BB22" s="122">
        <v>2</v>
      </c>
      <c r="BC22" s="120">
        <v>1</v>
      </c>
      <c r="BD22" s="120">
        <v>1</v>
      </c>
      <c r="BE22" s="123">
        <v>1</v>
      </c>
      <c r="BF22" s="122">
        <v>4</v>
      </c>
      <c r="BG22" s="130">
        <v>3</v>
      </c>
      <c r="BH22" s="120">
        <v>4</v>
      </c>
      <c r="BI22" s="131">
        <v>3</v>
      </c>
      <c r="BJ22" s="132">
        <v>1</v>
      </c>
      <c r="BK22" s="120">
        <v>1</v>
      </c>
      <c r="BL22" s="120">
        <v>1</v>
      </c>
      <c r="BM22" s="131">
        <v>1</v>
      </c>
      <c r="BN22" s="122">
        <v>1</v>
      </c>
      <c r="BO22" s="120">
        <v>1</v>
      </c>
      <c r="BP22" s="120">
        <v>1</v>
      </c>
      <c r="BQ22" s="123">
        <v>1</v>
      </c>
      <c r="BR22" s="122">
        <v>2</v>
      </c>
      <c r="BS22" s="120">
        <v>2</v>
      </c>
      <c r="BT22" s="120">
        <v>2</v>
      </c>
      <c r="BU22" s="123">
        <v>2</v>
      </c>
      <c r="BV22" s="122">
        <v>2</v>
      </c>
      <c r="BW22" s="120">
        <v>2</v>
      </c>
      <c r="BX22" s="120">
        <v>2</v>
      </c>
      <c r="BY22" s="123">
        <v>2</v>
      </c>
    </row>
    <row r="23" spans="1:77" ht="23.25">
      <c r="A23" s="271" t="s">
        <v>62</v>
      </c>
      <c r="B23" s="272"/>
      <c r="C23" s="120">
        <f t="shared" si="35"/>
        <v>68</v>
      </c>
      <c r="D23" s="120">
        <f t="shared" ref="D23:D24" si="41">K23+O23+S23+W23+AA23+AE23+AI23+AM23+AQ23+AU23+AY23+BC23+BG23+BK23+BO23+BS23+BW23</f>
        <v>69</v>
      </c>
      <c r="E23" s="120">
        <f t="shared" ref="E23:E24" si="42">L23+P23+T23+X23+AB23+AF23+AJ23+AN23+AR23+AV23+AZ23+BD23+BH23+BL23+BP23+BT23+BX23</f>
        <v>70</v>
      </c>
      <c r="F23" s="120">
        <f t="shared" ref="F23:F24" si="43">M23+Q23+U23+Y23+AC23+AG23+AK23+AO23+AS23+AW23+BA23+BE23+BI23+BM23+BQ23+BU23+BY23</f>
        <v>69</v>
      </c>
      <c r="G23" s="120">
        <f t="shared" si="38"/>
        <v>68.333333333333329</v>
      </c>
      <c r="H23" s="120">
        <f t="shared" si="39"/>
        <v>69.333333333333329</v>
      </c>
      <c r="I23" s="121">
        <f t="shared" si="40"/>
        <v>69.666666666666671</v>
      </c>
      <c r="J23" s="124"/>
      <c r="K23" s="125"/>
      <c r="L23" s="125"/>
      <c r="M23" s="126"/>
      <c r="N23" s="124">
        <v>5</v>
      </c>
      <c r="O23" s="125">
        <v>5</v>
      </c>
      <c r="P23" s="125">
        <v>5</v>
      </c>
      <c r="Q23" s="126">
        <v>5</v>
      </c>
      <c r="R23" s="124"/>
      <c r="S23" s="125"/>
      <c r="T23" s="125"/>
      <c r="U23" s="126"/>
      <c r="V23" s="124">
        <v>4</v>
      </c>
      <c r="W23" s="125">
        <v>4</v>
      </c>
      <c r="X23" s="125">
        <v>5</v>
      </c>
      <c r="Y23" s="126">
        <v>5</v>
      </c>
      <c r="Z23" s="124"/>
      <c r="AA23" s="125"/>
      <c r="AB23" s="125"/>
      <c r="AC23" s="126"/>
      <c r="AD23" s="124">
        <v>5</v>
      </c>
      <c r="AE23" s="125">
        <v>5</v>
      </c>
      <c r="AF23" s="125">
        <v>5</v>
      </c>
      <c r="AG23" s="126">
        <v>5</v>
      </c>
      <c r="AH23" s="124">
        <v>5</v>
      </c>
      <c r="AI23" s="125">
        <v>5</v>
      </c>
      <c r="AJ23" s="125">
        <v>5</v>
      </c>
      <c r="AK23" s="126">
        <v>5</v>
      </c>
      <c r="AL23" s="124">
        <v>5</v>
      </c>
      <c r="AM23" s="125">
        <v>5</v>
      </c>
      <c r="AN23" s="125">
        <v>5</v>
      </c>
      <c r="AO23" s="126">
        <v>5</v>
      </c>
      <c r="AP23" s="124">
        <v>5</v>
      </c>
      <c r="AQ23" s="125">
        <v>5</v>
      </c>
      <c r="AR23" s="125">
        <v>5</v>
      </c>
      <c r="AS23" s="126">
        <v>5</v>
      </c>
      <c r="AT23" s="124">
        <v>5</v>
      </c>
      <c r="AU23" s="125">
        <v>5</v>
      </c>
      <c r="AV23" s="125">
        <v>5</v>
      </c>
      <c r="AW23" s="126">
        <v>5</v>
      </c>
      <c r="AX23" s="124">
        <v>5</v>
      </c>
      <c r="AY23" s="125">
        <v>5</v>
      </c>
      <c r="AZ23" s="125">
        <v>5</v>
      </c>
      <c r="BA23" s="126">
        <v>5</v>
      </c>
      <c r="BB23" s="124">
        <v>5</v>
      </c>
      <c r="BC23" s="125">
        <v>5</v>
      </c>
      <c r="BD23" s="125">
        <v>5</v>
      </c>
      <c r="BE23" s="126">
        <v>5</v>
      </c>
      <c r="BF23" s="124">
        <v>5</v>
      </c>
      <c r="BG23" s="125">
        <v>5</v>
      </c>
      <c r="BH23" s="125">
        <v>5</v>
      </c>
      <c r="BI23" s="126">
        <v>5</v>
      </c>
      <c r="BJ23" s="124">
        <v>4</v>
      </c>
      <c r="BK23" s="125">
        <v>5</v>
      </c>
      <c r="BL23" s="125">
        <v>5</v>
      </c>
      <c r="BM23" s="126">
        <v>5</v>
      </c>
      <c r="BN23" s="124">
        <v>5</v>
      </c>
      <c r="BO23" s="125">
        <v>5</v>
      </c>
      <c r="BP23" s="125">
        <v>5</v>
      </c>
      <c r="BQ23" s="126">
        <v>4</v>
      </c>
      <c r="BR23" s="124">
        <v>5</v>
      </c>
      <c r="BS23" s="125">
        <v>5</v>
      </c>
      <c r="BT23" s="125">
        <v>5</v>
      </c>
      <c r="BU23" s="126">
        <v>5</v>
      </c>
      <c r="BV23" s="124">
        <v>5</v>
      </c>
      <c r="BW23" s="125">
        <v>5</v>
      </c>
      <c r="BX23" s="125">
        <v>5</v>
      </c>
      <c r="BY23" s="126">
        <v>5</v>
      </c>
    </row>
    <row r="24" spans="1:77" ht="23.25">
      <c r="A24" s="271" t="s">
        <v>64</v>
      </c>
      <c r="B24" s="272"/>
      <c r="C24" s="120">
        <f t="shared" si="35"/>
        <v>11</v>
      </c>
      <c r="D24" s="120">
        <f t="shared" si="41"/>
        <v>12</v>
      </c>
      <c r="E24" s="120">
        <f t="shared" si="42"/>
        <v>12</v>
      </c>
      <c r="F24" s="120">
        <f t="shared" si="43"/>
        <v>12</v>
      </c>
      <c r="G24" s="120">
        <f t="shared" si="38"/>
        <v>11.333333333333334</v>
      </c>
      <c r="H24" s="120">
        <f t="shared" si="39"/>
        <v>12</v>
      </c>
      <c r="I24" s="121">
        <f t="shared" si="40"/>
        <v>12</v>
      </c>
      <c r="J24" s="127"/>
      <c r="K24" s="128"/>
      <c r="L24" s="128"/>
      <c r="M24" s="129"/>
      <c r="N24" s="127"/>
      <c r="O24" s="128"/>
      <c r="P24" s="128"/>
      <c r="Q24" s="129"/>
      <c r="R24" s="127"/>
      <c r="S24" s="128"/>
      <c r="T24" s="128"/>
      <c r="U24" s="129"/>
      <c r="V24" s="127"/>
      <c r="W24" s="128"/>
      <c r="X24" s="128"/>
      <c r="Y24" s="129"/>
      <c r="Z24" s="127"/>
      <c r="AA24" s="128"/>
      <c r="AB24" s="128"/>
      <c r="AC24" s="129"/>
      <c r="AD24" s="127">
        <v>1</v>
      </c>
      <c r="AE24" s="128">
        <v>2</v>
      </c>
      <c r="AF24" s="128">
        <v>2</v>
      </c>
      <c r="AG24" s="129">
        <v>2</v>
      </c>
      <c r="AH24" s="127">
        <v>2</v>
      </c>
      <c r="AI24" s="128">
        <v>2</v>
      </c>
      <c r="AJ24" s="128">
        <v>2</v>
      </c>
      <c r="AK24" s="129">
        <v>2</v>
      </c>
      <c r="AL24" s="127">
        <v>2</v>
      </c>
      <c r="AM24" s="128">
        <v>2</v>
      </c>
      <c r="AN24" s="128">
        <v>2</v>
      </c>
      <c r="AO24" s="129">
        <v>2</v>
      </c>
      <c r="AP24" s="127">
        <v>2</v>
      </c>
      <c r="AQ24" s="128">
        <v>2</v>
      </c>
      <c r="AR24" s="128">
        <v>2</v>
      </c>
      <c r="AS24" s="129">
        <v>2</v>
      </c>
      <c r="AT24" s="127"/>
      <c r="AU24" s="128"/>
      <c r="AV24" s="128"/>
      <c r="AW24" s="129"/>
      <c r="AX24" s="127">
        <v>2</v>
      </c>
      <c r="AY24" s="128">
        <v>2</v>
      </c>
      <c r="AZ24" s="128">
        <v>2</v>
      </c>
      <c r="BA24" s="129">
        <v>2</v>
      </c>
      <c r="BB24" s="127"/>
      <c r="BC24" s="128"/>
      <c r="BD24" s="128"/>
      <c r="BE24" s="129"/>
      <c r="BF24" s="127">
        <v>2</v>
      </c>
      <c r="BG24" s="128">
        <v>2</v>
      </c>
      <c r="BH24" s="128">
        <v>2</v>
      </c>
      <c r="BI24" s="129">
        <v>2</v>
      </c>
      <c r="BJ24" s="127"/>
      <c r="BK24" s="128"/>
      <c r="BL24" s="128"/>
      <c r="BM24" s="129"/>
      <c r="BN24" s="127"/>
      <c r="BO24" s="128"/>
      <c r="BP24" s="128"/>
      <c r="BQ24" s="129"/>
      <c r="BR24" s="127"/>
      <c r="BS24" s="128"/>
      <c r="BT24" s="128"/>
      <c r="BU24" s="129"/>
      <c r="BV24" s="127"/>
      <c r="BW24" s="128"/>
      <c r="BX24" s="128"/>
      <c r="BY24" s="129"/>
    </row>
    <row r="25" spans="1:77" s="35" customFormat="1" ht="37.5" customHeight="1">
      <c r="A25" s="263" t="s">
        <v>102</v>
      </c>
      <c r="B25" s="264"/>
      <c r="C25" s="116">
        <f t="shared" ref="C25:M25" si="44">C26+C50+C77</f>
        <v>55</v>
      </c>
      <c r="D25" s="116">
        <f t="shared" si="44"/>
        <v>55</v>
      </c>
      <c r="E25" s="116">
        <f t="shared" si="44"/>
        <v>54</v>
      </c>
      <c r="F25" s="116">
        <f t="shared" si="44"/>
        <v>49</v>
      </c>
      <c r="G25" s="116">
        <f t="shared" si="44"/>
        <v>55</v>
      </c>
      <c r="H25" s="116">
        <f t="shared" si="44"/>
        <v>54.666666666666664</v>
      </c>
      <c r="I25" s="117">
        <f t="shared" si="44"/>
        <v>52.333333333333336</v>
      </c>
      <c r="J25" s="118">
        <f t="shared" si="44"/>
        <v>17</v>
      </c>
      <c r="K25" s="116">
        <f t="shared" si="44"/>
        <v>17</v>
      </c>
      <c r="L25" s="116">
        <f t="shared" si="44"/>
        <v>17</v>
      </c>
      <c r="M25" s="119">
        <f t="shared" si="44"/>
        <v>14</v>
      </c>
      <c r="N25" s="118">
        <f t="shared" ref="N25:U25" si="45">N26+N50+N77</f>
        <v>2</v>
      </c>
      <c r="O25" s="116">
        <f t="shared" si="45"/>
        <v>2</v>
      </c>
      <c r="P25" s="116">
        <f t="shared" si="45"/>
        <v>2</v>
      </c>
      <c r="Q25" s="119">
        <f t="shared" si="45"/>
        <v>2</v>
      </c>
      <c r="R25" s="118">
        <f t="shared" si="45"/>
        <v>8</v>
      </c>
      <c r="S25" s="116">
        <f t="shared" si="45"/>
        <v>8</v>
      </c>
      <c r="T25" s="116">
        <f t="shared" si="45"/>
        <v>7</v>
      </c>
      <c r="U25" s="119">
        <f t="shared" si="45"/>
        <v>6</v>
      </c>
      <c r="V25" s="118">
        <f t="shared" ref="V25:Y25" si="46">V26+V50+V77</f>
        <v>7</v>
      </c>
      <c r="W25" s="116">
        <f t="shared" si="46"/>
        <v>7</v>
      </c>
      <c r="X25" s="116">
        <f t="shared" si="46"/>
        <v>7</v>
      </c>
      <c r="Y25" s="119">
        <f t="shared" si="46"/>
        <v>7</v>
      </c>
      <c r="Z25" s="118">
        <f t="shared" ref="Z25:AK25" si="47">Z26+Z50+Z77</f>
        <v>0</v>
      </c>
      <c r="AA25" s="116">
        <f t="shared" si="47"/>
        <v>0</v>
      </c>
      <c r="AB25" s="116">
        <f t="shared" si="47"/>
        <v>0</v>
      </c>
      <c r="AC25" s="119">
        <f t="shared" si="47"/>
        <v>0</v>
      </c>
      <c r="AD25" s="118">
        <f t="shared" si="47"/>
        <v>0</v>
      </c>
      <c r="AE25" s="116">
        <f t="shared" si="47"/>
        <v>0</v>
      </c>
      <c r="AF25" s="116">
        <f t="shared" si="47"/>
        <v>0</v>
      </c>
      <c r="AG25" s="119">
        <f t="shared" si="47"/>
        <v>0</v>
      </c>
      <c r="AH25" s="118">
        <f t="shared" si="47"/>
        <v>3</v>
      </c>
      <c r="AI25" s="116">
        <f t="shared" si="47"/>
        <v>3</v>
      </c>
      <c r="AJ25" s="116">
        <f t="shared" si="47"/>
        <v>3</v>
      </c>
      <c r="AK25" s="119">
        <f t="shared" si="47"/>
        <v>3</v>
      </c>
      <c r="AL25" s="118">
        <f t="shared" ref="AL25:AO25" si="48">AL26+AL50+AL77</f>
        <v>4</v>
      </c>
      <c r="AM25" s="116">
        <f t="shared" si="48"/>
        <v>4</v>
      </c>
      <c r="AN25" s="116">
        <f t="shared" si="48"/>
        <v>4</v>
      </c>
      <c r="AO25" s="119">
        <f t="shared" si="48"/>
        <v>3</v>
      </c>
      <c r="AP25" s="118">
        <f t="shared" ref="AP25:AS25" si="49">AP26+AP50+AP77</f>
        <v>2</v>
      </c>
      <c r="AQ25" s="116">
        <f t="shared" si="49"/>
        <v>2</v>
      </c>
      <c r="AR25" s="116">
        <f t="shared" si="49"/>
        <v>2</v>
      </c>
      <c r="AS25" s="119">
        <f t="shared" si="49"/>
        <v>2</v>
      </c>
      <c r="AT25" s="118">
        <f t="shared" ref="AT25:BA25" si="50">AT26+AT50+AT77</f>
        <v>0</v>
      </c>
      <c r="AU25" s="116">
        <f t="shared" si="50"/>
        <v>0</v>
      </c>
      <c r="AV25" s="116">
        <f t="shared" si="50"/>
        <v>0</v>
      </c>
      <c r="AW25" s="119">
        <f t="shared" si="50"/>
        <v>0</v>
      </c>
      <c r="AX25" s="118">
        <f t="shared" si="50"/>
        <v>4</v>
      </c>
      <c r="AY25" s="116">
        <f t="shared" si="50"/>
        <v>4</v>
      </c>
      <c r="AZ25" s="116">
        <f t="shared" si="50"/>
        <v>4</v>
      </c>
      <c r="BA25" s="119">
        <f t="shared" si="50"/>
        <v>4</v>
      </c>
      <c r="BB25" s="118">
        <f t="shared" ref="BB25:BI25" si="51">BB26+BB50+BB77</f>
        <v>0</v>
      </c>
      <c r="BC25" s="116">
        <f t="shared" si="51"/>
        <v>0</v>
      </c>
      <c r="BD25" s="116">
        <f t="shared" si="51"/>
        <v>0</v>
      </c>
      <c r="BE25" s="119">
        <f t="shared" si="51"/>
        <v>0</v>
      </c>
      <c r="BF25" s="118">
        <f t="shared" si="51"/>
        <v>5</v>
      </c>
      <c r="BG25" s="116">
        <f t="shared" si="51"/>
        <v>5</v>
      </c>
      <c r="BH25" s="116">
        <f t="shared" si="51"/>
        <v>5</v>
      </c>
      <c r="BI25" s="119">
        <f t="shared" si="51"/>
        <v>5</v>
      </c>
      <c r="BJ25" s="118">
        <f t="shared" ref="BJ25:BM25" si="52">BJ26+BJ50+BJ77</f>
        <v>1</v>
      </c>
      <c r="BK25" s="116">
        <f t="shared" si="52"/>
        <v>1</v>
      </c>
      <c r="BL25" s="116">
        <f t="shared" si="52"/>
        <v>1</v>
      </c>
      <c r="BM25" s="119">
        <f t="shared" si="52"/>
        <v>1</v>
      </c>
      <c r="BN25" s="118">
        <f t="shared" ref="BN25:BQ25" si="53">BN26+BN50+BN77</f>
        <v>1</v>
      </c>
      <c r="BO25" s="116">
        <f t="shared" si="53"/>
        <v>1</v>
      </c>
      <c r="BP25" s="116">
        <f t="shared" si="53"/>
        <v>1</v>
      </c>
      <c r="BQ25" s="119">
        <f t="shared" si="53"/>
        <v>1</v>
      </c>
      <c r="BR25" s="118">
        <f t="shared" ref="BR25:BY25" si="54">BR26+BR50+BR77</f>
        <v>0</v>
      </c>
      <c r="BS25" s="116">
        <f t="shared" si="54"/>
        <v>0</v>
      </c>
      <c r="BT25" s="116">
        <f t="shared" si="54"/>
        <v>0</v>
      </c>
      <c r="BU25" s="119">
        <f t="shared" si="54"/>
        <v>0</v>
      </c>
      <c r="BV25" s="118">
        <f t="shared" si="54"/>
        <v>1</v>
      </c>
      <c r="BW25" s="116">
        <f t="shared" si="54"/>
        <v>1</v>
      </c>
      <c r="BX25" s="116">
        <f t="shared" si="54"/>
        <v>1</v>
      </c>
      <c r="BY25" s="119">
        <f t="shared" si="54"/>
        <v>1</v>
      </c>
    </row>
    <row r="26" spans="1:77" s="30" customFormat="1" ht="24.75" customHeight="1">
      <c r="A26" s="268" t="s">
        <v>57</v>
      </c>
      <c r="B26" s="269"/>
      <c r="C26" s="133">
        <f t="shared" ref="C26:I26" si="55">SUM(C27:C49)</f>
        <v>36</v>
      </c>
      <c r="D26" s="133">
        <f t="shared" si="55"/>
        <v>16</v>
      </c>
      <c r="E26" s="133">
        <f t="shared" si="55"/>
        <v>10</v>
      </c>
      <c r="F26" s="133">
        <f t="shared" si="55"/>
        <v>2</v>
      </c>
      <c r="G26" s="133">
        <f t="shared" si="55"/>
        <v>29.333333333333336</v>
      </c>
      <c r="H26" s="133">
        <f t="shared" si="55"/>
        <v>14</v>
      </c>
      <c r="I26" s="134">
        <f t="shared" si="55"/>
        <v>7.333333333333333</v>
      </c>
      <c r="J26" s="135">
        <f t="shared" ref="J26:M26" si="56">SUM(J27:J49)</f>
        <v>12</v>
      </c>
      <c r="K26" s="133">
        <f t="shared" si="56"/>
        <v>3</v>
      </c>
      <c r="L26" s="133">
        <f t="shared" si="56"/>
        <v>2</v>
      </c>
      <c r="M26" s="136">
        <f t="shared" si="56"/>
        <v>0</v>
      </c>
      <c r="N26" s="135">
        <f t="shared" ref="N26:U26" si="57">SUM(N27:N49)</f>
        <v>2</v>
      </c>
      <c r="O26" s="133">
        <f t="shared" si="57"/>
        <v>1</v>
      </c>
      <c r="P26" s="133">
        <f t="shared" si="57"/>
        <v>0</v>
      </c>
      <c r="Q26" s="136">
        <f t="shared" si="57"/>
        <v>0</v>
      </c>
      <c r="R26" s="135">
        <f t="shared" si="57"/>
        <v>3</v>
      </c>
      <c r="S26" s="133">
        <f t="shared" si="57"/>
        <v>3</v>
      </c>
      <c r="T26" s="133">
        <f t="shared" si="57"/>
        <v>2</v>
      </c>
      <c r="U26" s="136">
        <f t="shared" si="57"/>
        <v>0</v>
      </c>
      <c r="V26" s="135">
        <f t="shared" ref="V26:Y26" si="58">SUM(V27:V49)</f>
        <v>4</v>
      </c>
      <c r="W26" s="133">
        <f t="shared" si="58"/>
        <v>3</v>
      </c>
      <c r="X26" s="133">
        <f t="shared" si="58"/>
        <v>1</v>
      </c>
      <c r="Y26" s="136">
        <f t="shared" si="58"/>
        <v>0</v>
      </c>
      <c r="Z26" s="135">
        <f t="shared" ref="Z26:AK26" si="59">SUM(Z27:Z49)</f>
        <v>0</v>
      </c>
      <c r="AA26" s="133">
        <f t="shared" si="59"/>
        <v>0</v>
      </c>
      <c r="AB26" s="133">
        <f t="shared" si="59"/>
        <v>0</v>
      </c>
      <c r="AC26" s="136">
        <f t="shared" si="59"/>
        <v>0</v>
      </c>
      <c r="AD26" s="135">
        <f t="shared" si="59"/>
        <v>0</v>
      </c>
      <c r="AE26" s="133">
        <f t="shared" si="59"/>
        <v>0</v>
      </c>
      <c r="AF26" s="133">
        <f t="shared" si="59"/>
        <v>0</v>
      </c>
      <c r="AG26" s="136">
        <f t="shared" si="59"/>
        <v>0</v>
      </c>
      <c r="AH26" s="135">
        <f t="shared" si="59"/>
        <v>3</v>
      </c>
      <c r="AI26" s="133">
        <f t="shared" si="59"/>
        <v>1</v>
      </c>
      <c r="AJ26" s="133">
        <f t="shared" si="59"/>
        <v>1</v>
      </c>
      <c r="AK26" s="136">
        <f t="shared" si="59"/>
        <v>0</v>
      </c>
      <c r="AL26" s="135">
        <f t="shared" ref="AL26:AO26" si="60">SUM(AL27:AL49)</f>
        <v>2</v>
      </c>
      <c r="AM26" s="133">
        <f t="shared" si="60"/>
        <v>1</v>
      </c>
      <c r="AN26" s="133">
        <f t="shared" si="60"/>
        <v>1</v>
      </c>
      <c r="AO26" s="136">
        <f t="shared" si="60"/>
        <v>1</v>
      </c>
      <c r="AP26" s="135">
        <f t="shared" ref="AP26:AS26" si="61">SUM(AP27:AP49)</f>
        <v>2</v>
      </c>
      <c r="AQ26" s="133">
        <f t="shared" si="61"/>
        <v>0</v>
      </c>
      <c r="AR26" s="133">
        <f t="shared" si="61"/>
        <v>0</v>
      </c>
      <c r="AS26" s="136">
        <f t="shared" si="61"/>
        <v>0</v>
      </c>
      <c r="AT26" s="135">
        <f t="shared" ref="AT26:BA26" si="62">SUM(AT27:AT49)</f>
        <v>0</v>
      </c>
      <c r="AU26" s="133">
        <f t="shared" si="62"/>
        <v>0</v>
      </c>
      <c r="AV26" s="133">
        <f t="shared" si="62"/>
        <v>0</v>
      </c>
      <c r="AW26" s="136">
        <f t="shared" si="62"/>
        <v>0</v>
      </c>
      <c r="AX26" s="135">
        <f t="shared" si="62"/>
        <v>3</v>
      </c>
      <c r="AY26" s="133">
        <f t="shared" si="62"/>
        <v>2</v>
      </c>
      <c r="AZ26" s="133">
        <f t="shared" si="62"/>
        <v>2</v>
      </c>
      <c r="BA26" s="136">
        <f t="shared" si="62"/>
        <v>1</v>
      </c>
      <c r="BB26" s="135">
        <f t="shared" ref="BB26:BI26" si="63">SUM(BB27:BB49)</f>
        <v>0</v>
      </c>
      <c r="BC26" s="133">
        <f t="shared" si="63"/>
        <v>0</v>
      </c>
      <c r="BD26" s="133">
        <f t="shared" si="63"/>
        <v>0</v>
      </c>
      <c r="BE26" s="136">
        <f t="shared" si="63"/>
        <v>0</v>
      </c>
      <c r="BF26" s="135">
        <f t="shared" si="63"/>
        <v>3</v>
      </c>
      <c r="BG26" s="133">
        <f t="shared" si="63"/>
        <v>1</v>
      </c>
      <c r="BH26" s="133">
        <f t="shared" si="63"/>
        <v>0</v>
      </c>
      <c r="BI26" s="136">
        <f t="shared" si="63"/>
        <v>0</v>
      </c>
      <c r="BJ26" s="135">
        <f t="shared" ref="BJ26:BM26" si="64">SUM(BJ27:BJ49)</f>
        <v>1</v>
      </c>
      <c r="BK26" s="133">
        <f t="shared" si="64"/>
        <v>1</v>
      </c>
      <c r="BL26" s="133">
        <f t="shared" si="64"/>
        <v>1</v>
      </c>
      <c r="BM26" s="136">
        <f t="shared" si="64"/>
        <v>0</v>
      </c>
      <c r="BN26" s="135">
        <f t="shared" ref="BN26:BQ26" si="65">SUM(BN27:BN49)</f>
        <v>1</v>
      </c>
      <c r="BO26" s="133">
        <f t="shared" si="65"/>
        <v>0</v>
      </c>
      <c r="BP26" s="133">
        <f t="shared" si="65"/>
        <v>0</v>
      </c>
      <c r="BQ26" s="136">
        <f t="shared" si="65"/>
        <v>0</v>
      </c>
      <c r="BR26" s="135">
        <f t="shared" ref="BR26:BY26" si="66">SUM(BR27:BR49)</f>
        <v>0</v>
      </c>
      <c r="BS26" s="133">
        <f t="shared" si="66"/>
        <v>0</v>
      </c>
      <c r="BT26" s="133">
        <f t="shared" si="66"/>
        <v>0</v>
      </c>
      <c r="BU26" s="136">
        <f t="shared" si="66"/>
        <v>0</v>
      </c>
      <c r="BV26" s="135">
        <f t="shared" si="66"/>
        <v>0</v>
      </c>
      <c r="BW26" s="133">
        <f t="shared" si="66"/>
        <v>0</v>
      </c>
      <c r="BX26" s="133">
        <f t="shared" si="66"/>
        <v>0</v>
      </c>
      <c r="BY26" s="136">
        <f t="shared" si="66"/>
        <v>0</v>
      </c>
    </row>
    <row r="27" spans="1:77" s="30" customFormat="1" ht="19.5" customHeight="1">
      <c r="A27" s="270" t="s">
        <v>69</v>
      </c>
      <c r="B27" s="39" t="s">
        <v>70</v>
      </c>
      <c r="C27" s="137">
        <f>J27+N27+R27+V27+Z27+AD27+AH27+AL27+AP27+AT27+AX27+BB27+BF27+BJ27+BN27+BR27+BV27</f>
        <v>0</v>
      </c>
      <c r="D27" s="137">
        <f t="shared" ref="D27:F27" si="67">K27+O27+S27+W27+AA27+AE27+AI27+AM27+AQ27+AU27+AY27+BC27+BG27+BK27+BO27+BS27+BW27</f>
        <v>0</v>
      </c>
      <c r="E27" s="137">
        <f t="shared" si="67"/>
        <v>0</v>
      </c>
      <c r="F27" s="137">
        <f t="shared" si="67"/>
        <v>0</v>
      </c>
      <c r="G27" s="138">
        <f t="shared" ref="G27:G49" si="68">(C27*8+D27*4)/12</f>
        <v>0</v>
      </c>
      <c r="H27" s="138">
        <f t="shared" ref="H27:H49" si="69">(D27*8+E27*4)/12</f>
        <v>0</v>
      </c>
      <c r="I27" s="139">
        <f t="shared" ref="I27:I49" si="70">(E27*8+F27*4)/12</f>
        <v>0</v>
      </c>
      <c r="J27" s="140"/>
      <c r="K27" s="138"/>
      <c r="L27" s="138"/>
      <c r="M27" s="141"/>
      <c r="N27" s="140"/>
      <c r="O27" s="138"/>
      <c r="P27" s="138"/>
      <c r="Q27" s="141"/>
      <c r="R27" s="140"/>
      <c r="S27" s="138"/>
      <c r="T27" s="138"/>
      <c r="U27" s="141"/>
      <c r="V27" s="140"/>
      <c r="W27" s="138"/>
      <c r="X27" s="138"/>
      <c r="Y27" s="141"/>
      <c r="Z27" s="140"/>
      <c r="AA27" s="138"/>
      <c r="AB27" s="138"/>
      <c r="AC27" s="141"/>
      <c r="AD27" s="140"/>
      <c r="AE27" s="138"/>
      <c r="AF27" s="138"/>
      <c r="AG27" s="141"/>
      <c r="AH27" s="140"/>
      <c r="AI27" s="138"/>
      <c r="AJ27" s="138"/>
      <c r="AK27" s="141"/>
      <c r="AL27" s="140"/>
      <c r="AM27" s="138"/>
      <c r="AN27" s="138"/>
      <c r="AO27" s="141"/>
      <c r="AP27" s="140"/>
      <c r="AQ27" s="138"/>
      <c r="AR27" s="138"/>
      <c r="AS27" s="141"/>
      <c r="AT27" s="140"/>
      <c r="AU27" s="138"/>
      <c r="AV27" s="138"/>
      <c r="AW27" s="141"/>
      <c r="AX27" s="140"/>
      <c r="AY27" s="138"/>
      <c r="AZ27" s="138"/>
      <c r="BA27" s="141"/>
      <c r="BB27" s="140"/>
      <c r="BC27" s="138"/>
      <c r="BD27" s="138"/>
      <c r="BE27" s="141"/>
      <c r="BF27" s="140"/>
      <c r="BG27" s="138"/>
      <c r="BH27" s="138"/>
      <c r="BI27" s="141"/>
      <c r="BJ27" s="140"/>
      <c r="BK27" s="138"/>
      <c r="BL27" s="138"/>
      <c r="BM27" s="141"/>
      <c r="BN27" s="140"/>
      <c r="BO27" s="138"/>
      <c r="BP27" s="138"/>
      <c r="BQ27" s="141"/>
      <c r="BR27" s="140"/>
      <c r="BS27" s="138"/>
      <c r="BT27" s="138"/>
      <c r="BU27" s="141"/>
      <c r="BV27" s="140"/>
      <c r="BW27" s="138"/>
      <c r="BX27" s="138"/>
      <c r="BY27" s="141"/>
    </row>
    <row r="28" spans="1:77" s="30" customFormat="1" ht="19.5" customHeight="1">
      <c r="A28" s="270"/>
      <c r="B28" s="39" t="s">
        <v>71</v>
      </c>
      <c r="C28" s="137">
        <f t="shared" ref="C28:C49" si="71">J28+N28+R28+V28+Z28+AD28+AH28+AL28+AP28+AT28+AX28+BB28+BF28+BJ28+BN28+BR28+BV28</f>
        <v>0</v>
      </c>
      <c r="D28" s="137">
        <f t="shared" ref="D28:D49" si="72">K28+O28+S28+W28+AA28+AE28+AI28+AM28+AQ28+AU28+AY28+BC28+BG28+BK28+BO28+BS28+BW28</f>
        <v>0</v>
      </c>
      <c r="E28" s="137">
        <f t="shared" ref="E28:E49" si="73">L28+P28+T28+X28+AB28+AF28+AJ28+AN28+AR28+AV28+AZ28+BD28+BH28+BL28+BP28+BT28+BX28</f>
        <v>0</v>
      </c>
      <c r="F28" s="137">
        <f t="shared" ref="F28:F49" si="74">M28+Q28+U28+Y28+AC28+AG28+AK28+AO28+AS28+AW28+BA28+BE28+BI28+BM28+BQ28+BU28+BY28</f>
        <v>0</v>
      </c>
      <c r="G28" s="138">
        <f t="shared" si="68"/>
        <v>0</v>
      </c>
      <c r="H28" s="138">
        <f t="shared" si="69"/>
        <v>0</v>
      </c>
      <c r="I28" s="139">
        <f t="shared" si="70"/>
        <v>0</v>
      </c>
      <c r="J28" s="140"/>
      <c r="K28" s="138"/>
      <c r="L28" s="138"/>
      <c r="M28" s="141"/>
      <c r="N28" s="140"/>
      <c r="O28" s="138"/>
      <c r="P28" s="138"/>
      <c r="Q28" s="141"/>
      <c r="R28" s="140"/>
      <c r="S28" s="138"/>
      <c r="T28" s="138"/>
      <c r="U28" s="141"/>
      <c r="V28" s="140"/>
      <c r="W28" s="138"/>
      <c r="X28" s="138"/>
      <c r="Y28" s="141"/>
      <c r="Z28" s="140"/>
      <c r="AA28" s="138"/>
      <c r="AB28" s="138"/>
      <c r="AC28" s="141"/>
      <c r="AD28" s="140"/>
      <c r="AE28" s="138"/>
      <c r="AF28" s="138"/>
      <c r="AG28" s="141"/>
      <c r="AH28" s="140"/>
      <c r="AI28" s="138"/>
      <c r="AJ28" s="138"/>
      <c r="AK28" s="141"/>
      <c r="AL28" s="140"/>
      <c r="AM28" s="138"/>
      <c r="AN28" s="138"/>
      <c r="AO28" s="141"/>
      <c r="AP28" s="140"/>
      <c r="AQ28" s="138"/>
      <c r="AR28" s="138"/>
      <c r="AS28" s="141"/>
      <c r="AT28" s="140"/>
      <c r="AU28" s="138"/>
      <c r="AV28" s="138"/>
      <c r="AW28" s="141"/>
      <c r="AX28" s="140"/>
      <c r="AY28" s="138"/>
      <c r="AZ28" s="138"/>
      <c r="BA28" s="141"/>
      <c r="BB28" s="140"/>
      <c r="BC28" s="138"/>
      <c r="BD28" s="138"/>
      <c r="BE28" s="141"/>
      <c r="BF28" s="140"/>
      <c r="BG28" s="138"/>
      <c r="BH28" s="138"/>
      <c r="BI28" s="141"/>
      <c r="BJ28" s="140"/>
      <c r="BK28" s="138"/>
      <c r="BL28" s="138"/>
      <c r="BM28" s="141"/>
      <c r="BN28" s="140"/>
      <c r="BO28" s="138"/>
      <c r="BP28" s="138"/>
      <c r="BQ28" s="141"/>
      <c r="BR28" s="140"/>
      <c r="BS28" s="138"/>
      <c r="BT28" s="138"/>
      <c r="BU28" s="141"/>
      <c r="BV28" s="140"/>
      <c r="BW28" s="138"/>
      <c r="BX28" s="138"/>
      <c r="BY28" s="141"/>
    </row>
    <row r="29" spans="1:77" s="30" customFormat="1" ht="19.5" customHeight="1">
      <c r="A29" s="270"/>
      <c r="B29" s="40" t="s">
        <v>68</v>
      </c>
      <c r="C29" s="137">
        <f t="shared" si="71"/>
        <v>0</v>
      </c>
      <c r="D29" s="137">
        <f t="shared" si="72"/>
        <v>0</v>
      </c>
      <c r="E29" s="137">
        <f t="shared" si="73"/>
        <v>0</v>
      </c>
      <c r="F29" s="137">
        <f t="shared" si="74"/>
        <v>0</v>
      </c>
      <c r="G29" s="138">
        <f t="shared" si="68"/>
        <v>0</v>
      </c>
      <c r="H29" s="138">
        <f t="shared" si="69"/>
        <v>0</v>
      </c>
      <c r="I29" s="139">
        <f t="shared" si="70"/>
        <v>0</v>
      </c>
      <c r="J29" s="140"/>
      <c r="K29" s="138"/>
      <c r="L29" s="138"/>
      <c r="M29" s="141"/>
      <c r="N29" s="140"/>
      <c r="O29" s="138"/>
      <c r="P29" s="138"/>
      <c r="Q29" s="141"/>
      <c r="R29" s="140"/>
      <c r="S29" s="138"/>
      <c r="T29" s="138"/>
      <c r="U29" s="141"/>
      <c r="V29" s="140"/>
      <c r="W29" s="138"/>
      <c r="X29" s="138"/>
      <c r="Y29" s="141"/>
      <c r="Z29" s="140"/>
      <c r="AA29" s="138"/>
      <c r="AB29" s="138"/>
      <c r="AC29" s="141"/>
      <c r="AD29" s="140"/>
      <c r="AE29" s="138"/>
      <c r="AF29" s="138"/>
      <c r="AG29" s="141"/>
      <c r="AH29" s="140"/>
      <c r="AI29" s="138"/>
      <c r="AJ29" s="138"/>
      <c r="AK29" s="141"/>
      <c r="AL29" s="140"/>
      <c r="AM29" s="138"/>
      <c r="AN29" s="138"/>
      <c r="AO29" s="141"/>
      <c r="AP29" s="140"/>
      <c r="AQ29" s="138"/>
      <c r="AR29" s="138"/>
      <c r="AS29" s="141"/>
      <c r="AT29" s="140"/>
      <c r="AU29" s="138"/>
      <c r="AV29" s="138"/>
      <c r="AW29" s="141"/>
      <c r="AX29" s="140"/>
      <c r="AY29" s="138"/>
      <c r="AZ29" s="138"/>
      <c r="BA29" s="141"/>
      <c r="BB29" s="140"/>
      <c r="BC29" s="138"/>
      <c r="BD29" s="138"/>
      <c r="BE29" s="141"/>
      <c r="BF29" s="140"/>
      <c r="BG29" s="138"/>
      <c r="BH29" s="138"/>
      <c r="BI29" s="141"/>
      <c r="BJ29" s="140"/>
      <c r="BK29" s="138"/>
      <c r="BL29" s="138"/>
      <c r="BM29" s="141"/>
      <c r="BN29" s="140"/>
      <c r="BO29" s="138"/>
      <c r="BP29" s="138"/>
      <c r="BQ29" s="141"/>
      <c r="BR29" s="140"/>
      <c r="BS29" s="138"/>
      <c r="BT29" s="138"/>
      <c r="BU29" s="141"/>
      <c r="BV29" s="140"/>
      <c r="BW29" s="138"/>
      <c r="BX29" s="138"/>
      <c r="BY29" s="141"/>
    </row>
    <row r="30" spans="1:77" s="30" customFormat="1" ht="19.5" customHeight="1">
      <c r="A30" s="270" t="s">
        <v>72</v>
      </c>
      <c r="B30" s="39" t="s">
        <v>73</v>
      </c>
      <c r="C30" s="137">
        <f t="shared" si="71"/>
        <v>0</v>
      </c>
      <c r="D30" s="137">
        <f t="shared" si="72"/>
        <v>0</v>
      </c>
      <c r="E30" s="137">
        <f t="shared" si="73"/>
        <v>0</v>
      </c>
      <c r="F30" s="137">
        <f t="shared" si="74"/>
        <v>0</v>
      </c>
      <c r="G30" s="138">
        <f t="shared" si="68"/>
        <v>0</v>
      </c>
      <c r="H30" s="138">
        <f t="shared" si="69"/>
        <v>0</v>
      </c>
      <c r="I30" s="139">
        <f t="shared" si="70"/>
        <v>0</v>
      </c>
      <c r="J30" s="140"/>
      <c r="K30" s="138"/>
      <c r="L30" s="138"/>
      <c r="M30" s="141"/>
      <c r="N30" s="140"/>
      <c r="O30" s="138"/>
      <c r="P30" s="138"/>
      <c r="Q30" s="141"/>
      <c r="R30" s="140"/>
      <c r="S30" s="138"/>
      <c r="T30" s="138"/>
      <c r="U30" s="141"/>
      <c r="V30" s="140"/>
      <c r="W30" s="138"/>
      <c r="X30" s="138"/>
      <c r="Y30" s="141"/>
      <c r="Z30" s="140"/>
      <c r="AA30" s="138"/>
      <c r="AB30" s="138"/>
      <c r="AC30" s="141"/>
      <c r="AD30" s="140"/>
      <c r="AE30" s="138"/>
      <c r="AF30" s="138"/>
      <c r="AG30" s="141"/>
      <c r="AH30" s="140"/>
      <c r="AI30" s="138"/>
      <c r="AJ30" s="138"/>
      <c r="AK30" s="141"/>
      <c r="AL30" s="140"/>
      <c r="AM30" s="138"/>
      <c r="AN30" s="138"/>
      <c r="AO30" s="141"/>
      <c r="AP30" s="140"/>
      <c r="AQ30" s="138"/>
      <c r="AR30" s="138"/>
      <c r="AS30" s="141"/>
      <c r="AT30" s="140"/>
      <c r="AU30" s="138"/>
      <c r="AV30" s="138"/>
      <c r="AW30" s="141"/>
      <c r="AX30" s="140"/>
      <c r="AY30" s="138"/>
      <c r="AZ30" s="138"/>
      <c r="BA30" s="141"/>
      <c r="BB30" s="140"/>
      <c r="BC30" s="138"/>
      <c r="BD30" s="138"/>
      <c r="BE30" s="141"/>
      <c r="BF30" s="140"/>
      <c r="BG30" s="138"/>
      <c r="BH30" s="138"/>
      <c r="BI30" s="141"/>
      <c r="BJ30" s="140"/>
      <c r="BK30" s="138"/>
      <c r="BL30" s="138"/>
      <c r="BM30" s="141"/>
      <c r="BN30" s="140"/>
      <c r="BO30" s="138"/>
      <c r="BP30" s="138"/>
      <c r="BQ30" s="141"/>
      <c r="BR30" s="140"/>
      <c r="BS30" s="138"/>
      <c r="BT30" s="138"/>
      <c r="BU30" s="141"/>
      <c r="BV30" s="140"/>
      <c r="BW30" s="138"/>
      <c r="BX30" s="138"/>
      <c r="BY30" s="141"/>
    </row>
    <row r="31" spans="1:77" s="30" customFormat="1" ht="19.5" customHeight="1">
      <c r="A31" s="270"/>
      <c r="B31" s="39" t="s">
        <v>74</v>
      </c>
      <c r="C31" s="137">
        <f t="shared" si="71"/>
        <v>0</v>
      </c>
      <c r="D31" s="137">
        <f t="shared" si="72"/>
        <v>0</v>
      </c>
      <c r="E31" s="137">
        <f t="shared" si="73"/>
        <v>0</v>
      </c>
      <c r="F31" s="137">
        <f t="shared" si="74"/>
        <v>0</v>
      </c>
      <c r="G31" s="138">
        <f t="shared" si="68"/>
        <v>0</v>
      </c>
      <c r="H31" s="138">
        <f t="shared" si="69"/>
        <v>0</v>
      </c>
      <c r="I31" s="139">
        <f t="shared" si="70"/>
        <v>0</v>
      </c>
      <c r="J31" s="140"/>
      <c r="K31" s="138"/>
      <c r="L31" s="138"/>
      <c r="M31" s="141"/>
      <c r="N31" s="140"/>
      <c r="O31" s="138"/>
      <c r="P31" s="138"/>
      <c r="Q31" s="141"/>
      <c r="R31" s="140"/>
      <c r="S31" s="138"/>
      <c r="T31" s="138"/>
      <c r="U31" s="141"/>
      <c r="V31" s="140"/>
      <c r="W31" s="138"/>
      <c r="X31" s="138"/>
      <c r="Y31" s="141"/>
      <c r="Z31" s="140"/>
      <c r="AA31" s="138"/>
      <c r="AB31" s="138"/>
      <c r="AC31" s="141"/>
      <c r="AD31" s="140"/>
      <c r="AE31" s="138"/>
      <c r="AF31" s="138"/>
      <c r="AG31" s="141"/>
      <c r="AH31" s="140"/>
      <c r="AI31" s="138"/>
      <c r="AJ31" s="138"/>
      <c r="AK31" s="141"/>
      <c r="AL31" s="140"/>
      <c r="AM31" s="138"/>
      <c r="AN31" s="138"/>
      <c r="AO31" s="141"/>
      <c r="AP31" s="140"/>
      <c r="AQ31" s="138"/>
      <c r="AR31" s="138"/>
      <c r="AS31" s="141"/>
      <c r="AT31" s="140"/>
      <c r="AU31" s="138"/>
      <c r="AV31" s="138"/>
      <c r="AW31" s="141"/>
      <c r="AX31" s="140"/>
      <c r="AY31" s="138"/>
      <c r="AZ31" s="138"/>
      <c r="BA31" s="141"/>
      <c r="BB31" s="140"/>
      <c r="BC31" s="138"/>
      <c r="BD31" s="138"/>
      <c r="BE31" s="141"/>
      <c r="BF31" s="140"/>
      <c r="BG31" s="138"/>
      <c r="BH31" s="138"/>
      <c r="BI31" s="141"/>
      <c r="BJ31" s="140"/>
      <c r="BK31" s="138"/>
      <c r="BL31" s="138"/>
      <c r="BM31" s="141"/>
      <c r="BN31" s="140"/>
      <c r="BO31" s="138"/>
      <c r="BP31" s="138"/>
      <c r="BQ31" s="141"/>
      <c r="BR31" s="140"/>
      <c r="BS31" s="138"/>
      <c r="BT31" s="138"/>
      <c r="BU31" s="141"/>
      <c r="BV31" s="140"/>
      <c r="BW31" s="138"/>
      <c r="BX31" s="138"/>
      <c r="BY31" s="141"/>
    </row>
    <row r="32" spans="1:77" s="30" customFormat="1" ht="19.5" customHeight="1">
      <c r="A32" s="270"/>
      <c r="B32" s="40" t="s">
        <v>68</v>
      </c>
      <c r="C32" s="137">
        <f t="shared" si="71"/>
        <v>0</v>
      </c>
      <c r="D32" s="137">
        <f t="shared" si="72"/>
        <v>0</v>
      </c>
      <c r="E32" s="137">
        <f t="shared" si="73"/>
        <v>0</v>
      </c>
      <c r="F32" s="137">
        <f t="shared" si="74"/>
        <v>0</v>
      </c>
      <c r="G32" s="138">
        <f t="shared" si="68"/>
        <v>0</v>
      </c>
      <c r="H32" s="138">
        <f t="shared" si="69"/>
        <v>0</v>
      </c>
      <c r="I32" s="139">
        <f t="shared" si="70"/>
        <v>0</v>
      </c>
      <c r="J32" s="140"/>
      <c r="K32" s="138"/>
      <c r="L32" s="138"/>
      <c r="M32" s="141"/>
      <c r="N32" s="140"/>
      <c r="O32" s="138"/>
      <c r="P32" s="138"/>
      <c r="Q32" s="141"/>
      <c r="R32" s="140"/>
      <c r="S32" s="138"/>
      <c r="T32" s="138"/>
      <c r="U32" s="141"/>
      <c r="V32" s="140"/>
      <c r="W32" s="138"/>
      <c r="X32" s="138"/>
      <c r="Y32" s="141"/>
      <c r="Z32" s="140"/>
      <c r="AA32" s="138"/>
      <c r="AB32" s="138"/>
      <c r="AC32" s="141"/>
      <c r="AD32" s="140"/>
      <c r="AE32" s="138"/>
      <c r="AF32" s="138"/>
      <c r="AG32" s="141"/>
      <c r="AH32" s="140"/>
      <c r="AI32" s="138"/>
      <c r="AJ32" s="138"/>
      <c r="AK32" s="141"/>
      <c r="AL32" s="140"/>
      <c r="AM32" s="138"/>
      <c r="AN32" s="138"/>
      <c r="AO32" s="141"/>
      <c r="AP32" s="140"/>
      <c r="AQ32" s="138"/>
      <c r="AR32" s="138"/>
      <c r="AS32" s="141"/>
      <c r="AT32" s="140"/>
      <c r="AU32" s="138"/>
      <c r="AV32" s="138"/>
      <c r="AW32" s="141"/>
      <c r="AX32" s="140"/>
      <c r="AY32" s="138"/>
      <c r="AZ32" s="138"/>
      <c r="BA32" s="141"/>
      <c r="BB32" s="140"/>
      <c r="BC32" s="138"/>
      <c r="BD32" s="138"/>
      <c r="BE32" s="141"/>
      <c r="BF32" s="140"/>
      <c r="BG32" s="138"/>
      <c r="BH32" s="138"/>
      <c r="BI32" s="141"/>
      <c r="BJ32" s="140"/>
      <c r="BK32" s="138"/>
      <c r="BL32" s="138"/>
      <c r="BM32" s="141"/>
      <c r="BN32" s="140"/>
      <c r="BO32" s="138"/>
      <c r="BP32" s="138"/>
      <c r="BQ32" s="141"/>
      <c r="BR32" s="140"/>
      <c r="BS32" s="138"/>
      <c r="BT32" s="138"/>
      <c r="BU32" s="141"/>
      <c r="BV32" s="140"/>
      <c r="BW32" s="138"/>
      <c r="BX32" s="138"/>
      <c r="BY32" s="141"/>
    </row>
    <row r="33" spans="1:77" s="30" customFormat="1" ht="19.5" customHeight="1">
      <c r="A33" s="270" t="s">
        <v>92</v>
      </c>
      <c r="B33" s="39" t="s">
        <v>75</v>
      </c>
      <c r="C33" s="137">
        <f t="shared" si="71"/>
        <v>0</v>
      </c>
      <c r="D33" s="137">
        <f t="shared" si="72"/>
        <v>0</v>
      </c>
      <c r="E33" s="137">
        <f t="shared" si="73"/>
        <v>0</v>
      </c>
      <c r="F33" s="137">
        <f t="shared" si="74"/>
        <v>0</v>
      </c>
      <c r="G33" s="138">
        <f t="shared" si="68"/>
        <v>0</v>
      </c>
      <c r="H33" s="138">
        <f t="shared" si="69"/>
        <v>0</v>
      </c>
      <c r="I33" s="139">
        <f t="shared" si="70"/>
        <v>0</v>
      </c>
      <c r="J33" s="140"/>
      <c r="K33" s="138"/>
      <c r="L33" s="138"/>
      <c r="M33" s="141"/>
      <c r="N33" s="140"/>
      <c r="O33" s="138"/>
      <c r="P33" s="138"/>
      <c r="Q33" s="141"/>
      <c r="R33" s="140"/>
      <c r="S33" s="138"/>
      <c r="T33" s="138"/>
      <c r="U33" s="141"/>
      <c r="V33" s="140"/>
      <c r="W33" s="138"/>
      <c r="X33" s="138"/>
      <c r="Y33" s="141"/>
      <c r="Z33" s="140"/>
      <c r="AA33" s="138"/>
      <c r="AB33" s="138"/>
      <c r="AC33" s="141"/>
      <c r="AD33" s="140"/>
      <c r="AE33" s="138"/>
      <c r="AF33" s="138"/>
      <c r="AG33" s="141"/>
      <c r="AH33" s="140"/>
      <c r="AI33" s="138"/>
      <c r="AJ33" s="138"/>
      <c r="AK33" s="141"/>
      <c r="AL33" s="140"/>
      <c r="AM33" s="138"/>
      <c r="AN33" s="138"/>
      <c r="AO33" s="141"/>
      <c r="AP33" s="140"/>
      <c r="AQ33" s="138"/>
      <c r="AR33" s="138"/>
      <c r="AS33" s="141"/>
      <c r="AT33" s="140"/>
      <c r="AU33" s="138"/>
      <c r="AV33" s="138"/>
      <c r="AW33" s="141"/>
      <c r="AX33" s="140"/>
      <c r="AY33" s="138"/>
      <c r="AZ33" s="138"/>
      <c r="BA33" s="141"/>
      <c r="BB33" s="140"/>
      <c r="BC33" s="138"/>
      <c r="BD33" s="138"/>
      <c r="BE33" s="141"/>
      <c r="BF33" s="140"/>
      <c r="BG33" s="138"/>
      <c r="BH33" s="138"/>
      <c r="BI33" s="141"/>
      <c r="BJ33" s="140"/>
      <c r="BK33" s="138"/>
      <c r="BL33" s="138"/>
      <c r="BM33" s="141"/>
      <c r="BN33" s="140"/>
      <c r="BO33" s="138"/>
      <c r="BP33" s="138"/>
      <c r="BQ33" s="141"/>
      <c r="BR33" s="140"/>
      <c r="BS33" s="138"/>
      <c r="BT33" s="138"/>
      <c r="BU33" s="141"/>
      <c r="BV33" s="140"/>
      <c r="BW33" s="138"/>
      <c r="BX33" s="138"/>
      <c r="BY33" s="141"/>
    </row>
    <row r="34" spans="1:77" s="30" customFormat="1" ht="19.5" customHeight="1">
      <c r="A34" s="270"/>
      <c r="B34" s="39" t="s">
        <v>76</v>
      </c>
      <c r="C34" s="137">
        <f t="shared" si="71"/>
        <v>0</v>
      </c>
      <c r="D34" s="137">
        <f t="shared" si="72"/>
        <v>0</v>
      </c>
      <c r="E34" s="137">
        <f t="shared" si="73"/>
        <v>0</v>
      </c>
      <c r="F34" s="137">
        <f t="shared" si="74"/>
        <v>0</v>
      </c>
      <c r="G34" s="138">
        <f t="shared" si="68"/>
        <v>0</v>
      </c>
      <c r="H34" s="138">
        <f t="shared" si="69"/>
        <v>0</v>
      </c>
      <c r="I34" s="139">
        <f t="shared" si="70"/>
        <v>0</v>
      </c>
      <c r="J34" s="140"/>
      <c r="K34" s="138"/>
      <c r="L34" s="138"/>
      <c r="M34" s="141"/>
      <c r="N34" s="140"/>
      <c r="O34" s="138"/>
      <c r="P34" s="138"/>
      <c r="Q34" s="141"/>
      <c r="R34" s="140"/>
      <c r="S34" s="138"/>
      <c r="T34" s="138"/>
      <c r="U34" s="141"/>
      <c r="V34" s="140"/>
      <c r="W34" s="138"/>
      <c r="X34" s="138"/>
      <c r="Y34" s="141"/>
      <c r="Z34" s="140"/>
      <c r="AA34" s="138"/>
      <c r="AB34" s="138"/>
      <c r="AC34" s="141"/>
      <c r="AD34" s="140"/>
      <c r="AE34" s="138"/>
      <c r="AF34" s="138"/>
      <c r="AG34" s="141"/>
      <c r="AH34" s="140"/>
      <c r="AI34" s="138"/>
      <c r="AJ34" s="138"/>
      <c r="AK34" s="141"/>
      <c r="AL34" s="140"/>
      <c r="AM34" s="138"/>
      <c r="AN34" s="138"/>
      <c r="AO34" s="141"/>
      <c r="AP34" s="140"/>
      <c r="AQ34" s="138"/>
      <c r="AR34" s="138"/>
      <c r="AS34" s="141"/>
      <c r="AT34" s="140"/>
      <c r="AU34" s="138"/>
      <c r="AV34" s="138"/>
      <c r="AW34" s="141"/>
      <c r="AX34" s="140"/>
      <c r="AY34" s="138"/>
      <c r="AZ34" s="138"/>
      <c r="BA34" s="141"/>
      <c r="BB34" s="140"/>
      <c r="BC34" s="138"/>
      <c r="BD34" s="138"/>
      <c r="BE34" s="141"/>
      <c r="BF34" s="140"/>
      <c r="BG34" s="138"/>
      <c r="BH34" s="138"/>
      <c r="BI34" s="141"/>
      <c r="BJ34" s="140"/>
      <c r="BK34" s="138"/>
      <c r="BL34" s="138"/>
      <c r="BM34" s="141"/>
      <c r="BN34" s="140"/>
      <c r="BO34" s="138"/>
      <c r="BP34" s="138"/>
      <c r="BQ34" s="141"/>
      <c r="BR34" s="140"/>
      <c r="BS34" s="138"/>
      <c r="BT34" s="138"/>
      <c r="BU34" s="141"/>
      <c r="BV34" s="140"/>
      <c r="BW34" s="138"/>
      <c r="BX34" s="138"/>
      <c r="BY34" s="141"/>
    </row>
    <row r="35" spans="1:77" s="30" customFormat="1" ht="19.5" customHeight="1">
      <c r="A35" s="270"/>
      <c r="B35" s="40" t="s">
        <v>68</v>
      </c>
      <c r="C35" s="137">
        <f t="shared" si="71"/>
        <v>0</v>
      </c>
      <c r="D35" s="137">
        <f t="shared" si="72"/>
        <v>0</v>
      </c>
      <c r="E35" s="137">
        <f t="shared" si="73"/>
        <v>0</v>
      </c>
      <c r="F35" s="137">
        <f t="shared" si="74"/>
        <v>0</v>
      </c>
      <c r="G35" s="138">
        <f t="shared" si="68"/>
        <v>0</v>
      </c>
      <c r="H35" s="138">
        <f t="shared" si="69"/>
        <v>0</v>
      </c>
      <c r="I35" s="139">
        <f t="shared" si="70"/>
        <v>0</v>
      </c>
      <c r="J35" s="140"/>
      <c r="K35" s="138"/>
      <c r="L35" s="138"/>
      <c r="M35" s="141"/>
      <c r="N35" s="140"/>
      <c r="O35" s="138"/>
      <c r="P35" s="138"/>
      <c r="Q35" s="141"/>
      <c r="R35" s="140"/>
      <c r="S35" s="138"/>
      <c r="T35" s="138"/>
      <c r="U35" s="141"/>
      <c r="V35" s="140"/>
      <c r="W35" s="138"/>
      <c r="X35" s="138"/>
      <c r="Y35" s="141"/>
      <c r="Z35" s="140"/>
      <c r="AA35" s="138"/>
      <c r="AB35" s="138"/>
      <c r="AC35" s="141"/>
      <c r="AD35" s="140"/>
      <c r="AE35" s="138"/>
      <c r="AF35" s="138"/>
      <c r="AG35" s="141"/>
      <c r="AH35" s="140"/>
      <c r="AI35" s="138"/>
      <c r="AJ35" s="138"/>
      <c r="AK35" s="141"/>
      <c r="AL35" s="140"/>
      <c r="AM35" s="138"/>
      <c r="AN35" s="138"/>
      <c r="AO35" s="141"/>
      <c r="AP35" s="140"/>
      <c r="AQ35" s="138"/>
      <c r="AR35" s="138"/>
      <c r="AS35" s="141"/>
      <c r="AT35" s="140"/>
      <c r="AU35" s="138"/>
      <c r="AV35" s="138"/>
      <c r="AW35" s="141"/>
      <c r="AX35" s="140"/>
      <c r="AY35" s="138"/>
      <c r="AZ35" s="138"/>
      <c r="BA35" s="141"/>
      <c r="BB35" s="140"/>
      <c r="BC35" s="138"/>
      <c r="BD35" s="138"/>
      <c r="BE35" s="141"/>
      <c r="BF35" s="140"/>
      <c r="BG35" s="138"/>
      <c r="BH35" s="138"/>
      <c r="BI35" s="141"/>
      <c r="BJ35" s="140"/>
      <c r="BK35" s="138"/>
      <c r="BL35" s="138"/>
      <c r="BM35" s="141"/>
      <c r="BN35" s="140"/>
      <c r="BO35" s="138"/>
      <c r="BP35" s="138"/>
      <c r="BQ35" s="141"/>
      <c r="BR35" s="140"/>
      <c r="BS35" s="138"/>
      <c r="BT35" s="138"/>
      <c r="BU35" s="141"/>
      <c r="BV35" s="140"/>
      <c r="BW35" s="138"/>
      <c r="BX35" s="138"/>
      <c r="BY35" s="141"/>
    </row>
    <row r="36" spans="1:77" s="30" customFormat="1" ht="19.5" customHeight="1">
      <c r="A36" s="270" t="s">
        <v>93</v>
      </c>
      <c r="B36" s="39" t="s">
        <v>77</v>
      </c>
      <c r="C36" s="137">
        <f t="shared" si="71"/>
        <v>1</v>
      </c>
      <c r="D36" s="137">
        <f t="shared" si="72"/>
        <v>1</v>
      </c>
      <c r="E36" s="137">
        <f t="shared" si="73"/>
        <v>1</v>
      </c>
      <c r="F36" s="137">
        <f t="shared" si="74"/>
        <v>1</v>
      </c>
      <c r="G36" s="138">
        <f t="shared" si="68"/>
        <v>1</v>
      </c>
      <c r="H36" s="138">
        <f t="shared" si="69"/>
        <v>1</v>
      </c>
      <c r="I36" s="139">
        <f t="shared" si="70"/>
        <v>1</v>
      </c>
      <c r="J36" s="140"/>
      <c r="K36" s="138"/>
      <c r="L36" s="138"/>
      <c r="M36" s="141"/>
      <c r="N36" s="140"/>
      <c r="O36" s="138"/>
      <c r="P36" s="138"/>
      <c r="Q36" s="141"/>
      <c r="R36" s="140"/>
      <c r="S36" s="138"/>
      <c r="T36" s="138"/>
      <c r="U36" s="141"/>
      <c r="V36" s="140"/>
      <c r="W36" s="138"/>
      <c r="X36" s="138"/>
      <c r="Y36" s="141"/>
      <c r="Z36" s="140"/>
      <c r="AA36" s="138"/>
      <c r="AB36" s="138"/>
      <c r="AC36" s="141"/>
      <c r="AD36" s="140"/>
      <c r="AE36" s="138"/>
      <c r="AF36" s="138"/>
      <c r="AG36" s="141"/>
      <c r="AH36" s="140"/>
      <c r="AI36" s="138"/>
      <c r="AJ36" s="138"/>
      <c r="AK36" s="141"/>
      <c r="AL36" s="140">
        <v>1</v>
      </c>
      <c r="AM36" s="138">
        <v>1</v>
      </c>
      <c r="AN36" s="138">
        <v>1</v>
      </c>
      <c r="AO36" s="141">
        <v>1</v>
      </c>
      <c r="AP36" s="140"/>
      <c r="AQ36" s="138"/>
      <c r="AR36" s="138"/>
      <c r="AS36" s="141"/>
      <c r="AT36" s="140"/>
      <c r="AU36" s="138"/>
      <c r="AV36" s="138"/>
      <c r="AW36" s="141"/>
      <c r="AX36" s="140"/>
      <c r="AY36" s="138"/>
      <c r="AZ36" s="138"/>
      <c r="BA36" s="141"/>
      <c r="BB36" s="140"/>
      <c r="BC36" s="138"/>
      <c r="BD36" s="138"/>
      <c r="BE36" s="141"/>
      <c r="BF36" s="140"/>
      <c r="BG36" s="138"/>
      <c r="BH36" s="138"/>
      <c r="BI36" s="141"/>
      <c r="BJ36" s="140"/>
      <c r="BK36" s="138"/>
      <c r="BL36" s="138"/>
      <c r="BM36" s="141"/>
      <c r="BN36" s="140"/>
      <c r="BO36" s="138"/>
      <c r="BP36" s="138"/>
      <c r="BQ36" s="141"/>
      <c r="BR36" s="140"/>
      <c r="BS36" s="138"/>
      <c r="BT36" s="138"/>
      <c r="BU36" s="141"/>
      <c r="BV36" s="140"/>
      <c r="BW36" s="138"/>
      <c r="BX36" s="138"/>
      <c r="BY36" s="141"/>
    </row>
    <row r="37" spans="1:77" s="30" customFormat="1" ht="19.5" customHeight="1">
      <c r="A37" s="270"/>
      <c r="B37" s="40" t="s">
        <v>68</v>
      </c>
      <c r="C37" s="137">
        <f t="shared" si="71"/>
        <v>0</v>
      </c>
      <c r="D37" s="137">
        <f t="shared" si="72"/>
        <v>0</v>
      </c>
      <c r="E37" s="137">
        <f t="shared" si="73"/>
        <v>0</v>
      </c>
      <c r="F37" s="137">
        <f t="shared" si="74"/>
        <v>0</v>
      </c>
      <c r="G37" s="138">
        <f t="shared" si="68"/>
        <v>0</v>
      </c>
      <c r="H37" s="138">
        <f t="shared" si="69"/>
        <v>0</v>
      </c>
      <c r="I37" s="139">
        <f t="shared" si="70"/>
        <v>0</v>
      </c>
      <c r="J37" s="140"/>
      <c r="K37" s="138"/>
      <c r="L37" s="138"/>
      <c r="M37" s="141"/>
      <c r="N37" s="140"/>
      <c r="O37" s="138"/>
      <c r="P37" s="138"/>
      <c r="Q37" s="141"/>
      <c r="R37" s="140"/>
      <c r="S37" s="138"/>
      <c r="T37" s="138"/>
      <c r="U37" s="141"/>
      <c r="V37" s="140"/>
      <c r="W37" s="138"/>
      <c r="X37" s="138"/>
      <c r="Y37" s="141"/>
      <c r="Z37" s="140"/>
      <c r="AA37" s="138"/>
      <c r="AB37" s="138"/>
      <c r="AC37" s="141"/>
      <c r="AD37" s="140"/>
      <c r="AE37" s="138"/>
      <c r="AF37" s="138"/>
      <c r="AG37" s="141"/>
      <c r="AH37" s="140"/>
      <c r="AI37" s="138"/>
      <c r="AJ37" s="138"/>
      <c r="AK37" s="141"/>
      <c r="AL37" s="140"/>
      <c r="AM37" s="138"/>
      <c r="AN37" s="138"/>
      <c r="AO37" s="141"/>
      <c r="AP37" s="140"/>
      <c r="AQ37" s="138"/>
      <c r="AR37" s="138"/>
      <c r="AS37" s="141"/>
      <c r="AT37" s="140"/>
      <c r="AU37" s="138"/>
      <c r="AV37" s="138"/>
      <c r="AW37" s="141"/>
      <c r="AX37" s="140"/>
      <c r="AY37" s="138"/>
      <c r="AZ37" s="138"/>
      <c r="BA37" s="141"/>
      <c r="BB37" s="140"/>
      <c r="BC37" s="138"/>
      <c r="BD37" s="138"/>
      <c r="BE37" s="141"/>
      <c r="BF37" s="140"/>
      <c r="BG37" s="138"/>
      <c r="BH37" s="138"/>
      <c r="BI37" s="141"/>
      <c r="BJ37" s="140"/>
      <c r="BK37" s="138"/>
      <c r="BL37" s="138"/>
      <c r="BM37" s="141"/>
      <c r="BN37" s="140"/>
      <c r="BO37" s="138"/>
      <c r="BP37" s="138"/>
      <c r="BQ37" s="141"/>
      <c r="BR37" s="140"/>
      <c r="BS37" s="138"/>
      <c r="BT37" s="138"/>
      <c r="BU37" s="141"/>
      <c r="BV37" s="140"/>
      <c r="BW37" s="138"/>
      <c r="BX37" s="138"/>
      <c r="BY37" s="141"/>
    </row>
    <row r="38" spans="1:77" s="30" customFormat="1" ht="19.5" customHeight="1">
      <c r="A38" s="270" t="s">
        <v>78</v>
      </c>
      <c r="B38" s="39" t="s">
        <v>79</v>
      </c>
      <c r="C38" s="137">
        <f t="shared" si="71"/>
        <v>0</v>
      </c>
      <c r="D38" s="137">
        <f t="shared" si="72"/>
        <v>0</v>
      </c>
      <c r="E38" s="137">
        <f t="shared" si="73"/>
        <v>0</v>
      </c>
      <c r="F38" s="137">
        <f t="shared" si="74"/>
        <v>0</v>
      </c>
      <c r="G38" s="138">
        <f t="shared" si="68"/>
        <v>0</v>
      </c>
      <c r="H38" s="138">
        <f t="shared" si="69"/>
        <v>0</v>
      </c>
      <c r="I38" s="139">
        <f t="shared" si="70"/>
        <v>0</v>
      </c>
      <c r="J38" s="140"/>
      <c r="K38" s="138"/>
      <c r="L38" s="138"/>
      <c r="M38" s="141"/>
      <c r="N38" s="140"/>
      <c r="O38" s="138"/>
      <c r="P38" s="138"/>
      <c r="Q38" s="141"/>
      <c r="R38" s="140"/>
      <c r="S38" s="138"/>
      <c r="T38" s="138"/>
      <c r="U38" s="141"/>
      <c r="V38" s="140"/>
      <c r="W38" s="138"/>
      <c r="X38" s="138"/>
      <c r="Y38" s="141"/>
      <c r="Z38" s="140"/>
      <c r="AA38" s="138"/>
      <c r="AB38" s="138"/>
      <c r="AC38" s="141"/>
      <c r="AD38" s="140"/>
      <c r="AE38" s="138"/>
      <c r="AF38" s="138"/>
      <c r="AG38" s="141"/>
      <c r="AH38" s="140"/>
      <c r="AI38" s="138"/>
      <c r="AJ38" s="138"/>
      <c r="AK38" s="141"/>
      <c r="AL38" s="140"/>
      <c r="AM38" s="138"/>
      <c r="AN38" s="138"/>
      <c r="AO38" s="141"/>
      <c r="AP38" s="140"/>
      <c r="AQ38" s="138"/>
      <c r="AR38" s="138"/>
      <c r="AS38" s="141"/>
      <c r="AT38" s="140"/>
      <c r="AU38" s="138"/>
      <c r="AV38" s="138"/>
      <c r="AW38" s="141"/>
      <c r="AX38" s="140"/>
      <c r="AY38" s="138"/>
      <c r="AZ38" s="138"/>
      <c r="BA38" s="141"/>
      <c r="BB38" s="140"/>
      <c r="BC38" s="138"/>
      <c r="BD38" s="138"/>
      <c r="BE38" s="141"/>
      <c r="BF38" s="140"/>
      <c r="BG38" s="138"/>
      <c r="BH38" s="138"/>
      <c r="BI38" s="141"/>
      <c r="BJ38" s="140"/>
      <c r="BK38" s="138"/>
      <c r="BL38" s="138"/>
      <c r="BM38" s="141"/>
      <c r="BN38" s="140"/>
      <c r="BO38" s="138"/>
      <c r="BP38" s="138"/>
      <c r="BQ38" s="141"/>
      <c r="BR38" s="140"/>
      <c r="BS38" s="138"/>
      <c r="BT38" s="138"/>
      <c r="BU38" s="141"/>
      <c r="BV38" s="140"/>
      <c r="BW38" s="138"/>
      <c r="BX38" s="138"/>
      <c r="BY38" s="141"/>
    </row>
    <row r="39" spans="1:77" s="30" customFormat="1" ht="19.5" customHeight="1">
      <c r="A39" s="270"/>
      <c r="B39" s="39" t="s">
        <v>80</v>
      </c>
      <c r="C39" s="137">
        <f t="shared" si="71"/>
        <v>0</v>
      </c>
      <c r="D39" s="137">
        <f t="shared" si="72"/>
        <v>0</v>
      </c>
      <c r="E39" s="137">
        <f t="shared" si="73"/>
        <v>0</v>
      </c>
      <c r="F39" s="137">
        <f t="shared" si="74"/>
        <v>0</v>
      </c>
      <c r="G39" s="138">
        <f t="shared" si="68"/>
        <v>0</v>
      </c>
      <c r="H39" s="138">
        <f t="shared" si="69"/>
        <v>0</v>
      </c>
      <c r="I39" s="139">
        <f t="shared" si="70"/>
        <v>0</v>
      </c>
      <c r="J39" s="140"/>
      <c r="K39" s="138"/>
      <c r="L39" s="138"/>
      <c r="M39" s="141"/>
      <c r="N39" s="140"/>
      <c r="O39" s="138"/>
      <c r="P39" s="138"/>
      <c r="Q39" s="141"/>
      <c r="R39" s="140"/>
      <c r="S39" s="138"/>
      <c r="T39" s="138"/>
      <c r="U39" s="141"/>
      <c r="V39" s="140"/>
      <c r="W39" s="138"/>
      <c r="X39" s="138"/>
      <c r="Y39" s="141"/>
      <c r="Z39" s="140"/>
      <c r="AA39" s="138"/>
      <c r="AB39" s="138"/>
      <c r="AC39" s="141"/>
      <c r="AD39" s="140"/>
      <c r="AE39" s="138"/>
      <c r="AF39" s="138"/>
      <c r="AG39" s="141"/>
      <c r="AH39" s="140"/>
      <c r="AI39" s="138"/>
      <c r="AJ39" s="138"/>
      <c r="AK39" s="141"/>
      <c r="AL39" s="140"/>
      <c r="AM39" s="138"/>
      <c r="AN39" s="138"/>
      <c r="AO39" s="141"/>
      <c r="AP39" s="140"/>
      <c r="AQ39" s="138"/>
      <c r="AR39" s="138"/>
      <c r="AS39" s="141"/>
      <c r="AT39" s="140"/>
      <c r="AU39" s="138"/>
      <c r="AV39" s="138"/>
      <c r="AW39" s="141"/>
      <c r="AX39" s="140"/>
      <c r="AY39" s="138"/>
      <c r="AZ39" s="138"/>
      <c r="BA39" s="141"/>
      <c r="BB39" s="140"/>
      <c r="BC39" s="138"/>
      <c r="BD39" s="138"/>
      <c r="BE39" s="141"/>
      <c r="BF39" s="140"/>
      <c r="BG39" s="138"/>
      <c r="BH39" s="138"/>
      <c r="BI39" s="141"/>
      <c r="BJ39" s="140"/>
      <c r="BK39" s="138"/>
      <c r="BL39" s="138"/>
      <c r="BM39" s="141"/>
      <c r="BN39" s="140"/>
      <c r="BO39" s="138"/>
      <c r="BP39" s="138"/>
      <c r="BQ39" s="141"/>
      <c r="BR39" s="140"/>
      <c r="BS39" s="138"/>
      <c r="BT39" s="138"/>
      <c r="BU39" s="141"/>
      <c r="BV39" s="140"/>
      <c r="BW39" s="138"/>
      <c r="BX39" s="138"/>
      <c r="BY39" s="141"/>
    </row>
    <row r="40" spans="1:77" s="30" customFormat="1" ht="19.5" customHeight="1">
      <c r="A40" s="270"/>
      <c r="B40" s="40" t="s">
        <v>68</v>
      </c>
      <c r="C40" s="137">
        <f t="shared" si="71"/>
        <v>0</v>
      </c>
      <c r="D40" s="137">
        <f t="shared" si="72"/>
        <v>0</v>
      </c>
      <c r="E40" s="137">
        <f t="shared" si="73"/>
        <v>0</v>
      </c>
      <c r="F40" s="137">
        <f t="shared" si="74"/>
        <v>0</v>
      </c>
      <c r="G40" s="138">
        <f t="shared" si="68"/>
        <v>0</v>
      </c>
      <c r="H40" s="138">
        <f t="shared" si="69"/>
        <v>0</v>
      </c>
      <c r="I40" s="139">
        <f t="shared" si="70"/>
        <v>0</v>
      </c>
      <c r="J40" s="140"/>
      <c r="K40" s="138"/>
      <c r="L40" s="138"/>
      <c r="M40" s="141"/>
      <c r="N40" s="140"/>
      <c r="O40" s="138"/>
      <c r="P40" s="138"/>
      <c r="Q40" s="141"/>
      <c r="R40" s="140"/>
      <c r="S40" s="138"/>
      <c r="T40" s="138"/>
      <c r="U40" s="141"/>
      <c r="V40" s="140"/>
      <c r="W40" s="138"/>
      <c r="X40" s="138"/>
      <c r="Y40" s="141"/>
      <c r="Z40" s="140"/>
      <c r="AA40" s="138"/>
      <c r="AB40" s="138"/>
      <c r="AC40" s="141"/>
      <c r="AD40" s="140"/>
      <c r="AE40" s="138"/>
      <c r="AF40" s="138"/>
      <c r="AG40" s="141"/>
      <c r="AH40" s="140"/>
      <c r="AI40" s="138"/>
      <c r="AJ40" s="138"/>
      <c r="AK40" s="141"/>
      <c r="AL40" s="140"/>
      <c r="AM40" s="138"/>
      <c r="AN40" s="138"/>
      <c r="AO40" s="141"/>
      <c r="AP40" s="140"/>
      <c r="AQ40" s="138"/>
      <c r="AR40" s="138"/>
      <c r="AS40" s="141"/>
      <c r="AT40" s="140"/>
      <c r="AU40" s="138"/>
      <c r="AV40" s="138"/>
      <c r="AW40" s="141"/>
      <c r="AX40" s="140"/>
      <c r="AY40" s="138"/>
      <c r="AZ40" s="138"/>
      <c r="BA40" s="141"/>
      <c r="BB40" s="140"/>
      <c r="BC40" s="138"/>
      <c r="BD40" s="138"/>
      <c r="BE40" s="141"/>
      <c r="BF40" s="140"/>
      <c r="BG40" s="138"/>
      <c r="BH40" s="138"/>
      <c r="BI40" s="141"/>
      <c r="BJ40" s="140"/>
      <c r="BK40" s="138"/>
      <c r="BL40" s="138"/>
      <c r="BM40" s="141"/>
      <c r="BN40" s="140"/>
      <c r="BO40" s="138"/>
      <c r="BP40" s="138"/>
      <c r="BQ40" s="141"/>
      <c r="BR40" s="140"/>
      <c r="BS40" s="138"/>
      <c r="BT40" s="138"/>
      <c r="BU40" s="141"/>
      <c r="BV40" s="140"/>
      <c r="BW40" s="138"/>
      <c r="BX40" s="138"/>
      <c r="BY40" s="141"/>
    </row>
    <row r="41" spans="1:77" s="30" customFormat="1" ht="19.5" customHeight="1">
      <c r="A41" s="284" t="s">
        <v>81</v>
      </c>
      <c r="B41" s="78" t="s">
        <v>82</v>
      </c>
      <c r="C41" s="137">
        <f t="shared" si="71"/>
        <v>21</v>
      </c>
      <c r="D41" s="137">
        <f t="shared" si="72"/>
        <v>8</v>
      </c>
      <c r="E41" s="137">
        <f t="shared" si="73"/>
        <v>6</v>
      </c>
      <c r="F41" s="137">
        <f t="shared" si="74"/>
        <v>1</v>
      </c>
      <c r="G41" s="138">
        <f t="shared" si="68"/>
        <v>16.666666666666668</v>
      </c>
      <c r="H41" s="138">
        <f t="shared" si="69"/>
        <v>7.333333333333333</v>
      </c>
      <c r="I41" s="139">
        <f t="shared" si="70"/>
        <v>4.333333333333333</v>
      </c>
      <c r="J41" s="140">
        <v>8</v>
      </c>
      <c r="K41" s="138">
        <v>2</v>
      </c>
      <c r="L41" s="138">
        <v>2</v>
      </c>
      <c r="M41" s="141"/>
      <c r="N41" s="140">
        <v>1</v>
      </c>
      <c r="O41" s="138"/>
      <c r="P41" s="138"/>
      <c r="Q41" s="141"/>
      <c r="R41" s="140">
        <v>1</v>
      </c>
      <c r="S41" s="138">
        <v>1</v>
      </c>
      <c r="T41" s="138">
        <v>1</v>
      </c>
      <c r="U41" s="141">
        <v>0</v>
      </c>
      <c r="V41" s="140">
        <v>3</v>
      </c>
      <c r="W41" s="138">
        <v>2</v>
      </c>
      <c r="X41" s="138">
        <v>1</v>
      </c>
      <c r="Y41" s="141"/>
      <c r="Z41" s="140"/>
      <c r="AA41" s="138"/>
      <c r="AB41" s="138"/>
      <c r="AC41" s="141"/>
      <c r="AD41" s="140"/>
      <c r="AE41" s="138"/>
      <c r="AF41" s="138"/>
      <c r="AG41" s="141"/>
      <c r="AH41" s="140">
        <v>1</v>
      </c>
      <c r="AI41" s="138"/>
      <c r="AJ41" s="138"/>
      <c r="AK41" s="141"/>
      <c r="AL41" s="140">
        <v>1</v>
      </c>
      <c r="AM41" s="138"/>
      <c r="AN41" s="138"/>
      <c r="AO41" s="141"/>
      <c r="AP41" s="140"/>
      <c r="AQ41" s="138"/>
      <c r="AR41" s="138"/>
      <c r="AS41" s="141"/>
      <c r="AT41" s="140"/>
      <c r="AU41" s="138"/>
      <c r="AV41" s="138"/>
      <c r="AW41" s="141"/>
      <c r="AX41" s="140">
        <v>2</v>
      </c>
      <c r="AY41" s="138">
        <v>1</v>
      </c>
      <c r="AZ41" s="138">
        <v>1</v>
      </c>
      <c r="BA41" s="141">
        <v>1</v>
      </c>
      <c r="BB41" s="140"/>
      <c r="BC41" s="138"/>
      <c r="BD41" s="138"/>
      <c r="BE41" s="141"/>
      <c r="BF41" s="140">
        <v>2</v>
      </c>
      <c r="BG41" s="138">
        <v>1</v>
      </c>
      <c r="BH41" s="138"/>
      <c r="BI41" s="141"/>
      <c r="BJ41" s="140">
        <v>1</v>
      </c>
      <c r="BK41" s="138">
        <v>1</v>
      </c>
      <c r="BL41" s="138">
        <v>1</v>
      </c>
      <c r="BM41" s="141"/>
      <c r="BN41" s="140">
        <v>1</v>
      </c>
      <c r="BO41" s="138"/>
      <c r="BP41" s="138"/>
      <c r="BQ41" s="141"/>
      <c r="BR41" s="140"/>
      <c r="BS41" s="138"/>
      <c r="BT41" s="138"/>
      <c r="BU41" s="141"/>
      <c r="BV41" s="140"/>
      <c r="BW41" s="138"/>
      <c r="BX41" s="138"/>
      <c r="BY41" s="141"/>
    </row>
    <row r="42" spans="1:77" s="30" customFormat="1" ht="19.5" customHeight="1">
      <c r="A42" s="285"/>
      <c r="B42" s="40" t="s">
        <v>83</v>
      </c>
      <c r="C42" s="137">
        <f t="shared" si="71"/>
        <v>0</v>
      </c>
      <c r="D42" s="137">
        <f t="shared" si="72"/>
        <v>0</v>
      </c>
      <c r="E42" s="137">
        <f t="shared" si="73"/>
        <v>0</v>
      </c>
      <c r="F42" s="137">
        <f t="shared" si="74"/>
        <v>0</v>
      </c>
      <c r="G42" s="138">
        <f t="shared" si="68"/>
        <v>0</v>
      </c>
      <c r="H42" s="138">
        <f t="shared" si="69"/>
        <v>0</v>
      </c>
      <c r="I42" s="139">
        <f t="shared" si="70"/>
        <v>0</v>
      </c>
      <c r="J42" s="140"/>
      <c r="K42" s="138"/>
      <c r="L42" s="138"/>
      <c r="M42" s="141"/>
      <c r="N42" s="140"/>
      <c r="O42" s="138"/>
      <c r="P42" s="138"/>
      <c r="Q42" s="141"/>
      <c r="R42" s="140"/>
      <c r="S42" s="138"/>
      <c r="T42" s="138"/>
      <c r="U42" s="141"/>
      <c r="V42" s="140"/>
      <c r="W42" s="138"/>
      <c r="X42" s="138"/>
      <c r="Y42" s="141"/>
      <c r="Z42" s="140"/>
      <c r="AA42" s="138"/>
      <c r="AB42" s="138"/>
      <c r="AC42" s="141"/>
      <c r="AD42" s="140"/>
      <c r="AE42" s="138"/>
      <c r="AF42" s="138"/>
      <c r="AG42" s="141"/>
      <c r="AH42" s="140"/>
      <c r="AI42" s="138"/>
      <c r="AJ42" s="138"/>
      <c r="AK42" s="141"/>
      <c r="AL42" s="140"/>
      <c r="AM42" s="138"/>
      <c r="AN42" s="138"/>
      <c r="AO42" s="141"/>
      <c r="AP42" s="140"/>
      <c r="AQ42" s="138"/>
      <c r="AR42" s="138"/>
      <c r="AS42" s="141"/>
      <c r="AT42" s="140"/>
      <c r="AU42" s="138"/>
      <c r="AV42" s="138"/>
      <c r="AW42" s="141"/>
      <c r="AX42" s="140"/>
      <c r="AY42" s="138"/>
      <c r="AZ42" s="138"/>
      <c r="BA42" s="141"/>
      <c r="BB42" s="140"/>
      <c r="BC42" s="138"/>
      <c r="BD42" s="138"/>
      <c r="BE42" s="141"/>
      <c r="BF42" s="140"/>
      <c r="BG42" s="138"/>
      <c r="BH42" s="138"/>
      <c r="BI42" s="141"/>
      <c r="BJ42" s="140"/>
      <c r="BK42" s="138"/>
      <c r="BL42" s="138"/>
      <c r="BM42" s="141"/>
      <c r="BN42" s="140"/>
      <c r="BO42" s="138"/>
      <c r="BP42" s="138"/>
      <c r="BQ42" s="141"/>
      <c r="BR42" s="140"/>
      <c r="BS42" s="138"/>
      <c r="BT42" s="138"/>
      <c r="BU42" s="141"/>
      <c r="BV42" s="140"/>
      <c r="BW42" s="138"/>
      <c r="BX42" s="138"/>
      <c r="BY42" s="141"/>
    </row>
    <row r="43" spans="1:77" s="30" customFormat="1" ht="19.5" customHeight="1">
      <c r="A43" s="286"/>
      <c r="B43" s="40" t="s">
        <v>84</v>
      </c>
      <c r="C43" s="137">
        <f t="shared" si="71"/>
        <v>0</v>
      </c>
      <c r="D43" s="137">
        <f t="shared" si="72"/>
        <v>0</v>
      </c>
      <c r="E43" s="137">
        <f t="shared" si="73"/>
        <v>0</v>
      </c>
      <c r="F43" s="137">
        <f t="shared" si="74"/>
        <v>0</v>
      </c>
      <c r="G43" s="138">
        <f t="shared" si="68"/>
        <v>0</v>
      </c>
      <c r="H43" s="138">
        <f t="shared" si="69"/>
        <v>0</v>
      </c>
      <c r="I43" s="139">
        <f t="shared" si="70"/>
        <v>0</v>
      </c>
      <c r="J43" s="140"/>
      <c r="K43" s="138"/>
      <c r="L43" s="138"/>
      <c r="M43" s="141"/>
      <c r="N43" s="140"/>
      <c r="O43" s="138"/>
      <c r="P43" s="138"/>
      <c r="Q43" s="141"/>
      <c r="R43" s="140"/>
      <c r="S43" s="138"/>
      <c r="T43" s="138"/>
      <c r="U43" s="141"/>
      <c r="V43" s="140"/>
      <c r="W43" s="138"/>
      <c r="X43" s="138"/>
      <c r="Y43" s="141"/>
      <c r="Z43" s="140"/>
      <c r="AA43" s="138"/>
      <c r="AB43" s="138"/>
      <c r="AC43" s="141"/>
      <c r="AD43" s="140"/>
      <c r="AE43" s="138"/>
      <c r="AF43" s="138"/>
      <c r="AG43" s="141"/>
      <c r="AH43" s="140"/>
      <c r="AI43" s="138"/>
      <c r="AJ43" s="138"/>
      <c r="AK43" s="141"/>
      <c r="AL43" s="140"/>
      <c r="AM43" s="138"/>
      <c r="AN43" s="138"/>
      <c r="AO43" s="141"/>
      <c r="AP43" s="140"/>
      <c r="AQ43" s="138"/>
      <c r="AR43" s="138"/>
      <c r="AS43" s="141"/>
      <c r="AT43" s="140"/>
      <c r="AU43" s="138"/>
      <c r="AV43" s="138"/>
      <c r="AW43" s="141"/>
      <c r="AX43" s="140"/>
      <c r="AY43" s="138"/>
      <c r="AZ43" s="138"/>
      <c r="BA43" s="141"/>
      <c r="BB43" s="140"/>
      <c r="BC43" s="138"/>
      <c r="BD43" s="138"/>
      <c r="BE43" s="141"/>
      <c r="BF43" s="140"/>
      <c r="BG43" s="138"/>
      <c r="BH43" s="138"/>
      <c r="BI43" s="141"/>
      <c r="BJ43" s="140"/>
      <c r="BK43" s="138"/>
      <c r="BL43" s="138"/>
      <c r="BM43" s="141"/>
      <c r="BN43" s="140"/>
      <c r="BO43" s="138"/>
      <c r="BP43" s="138"/>
      <c r="BQ43" s="141"/>
      <c r="BR43" s="140"/>
      <c r="BS43" s="138"/>
      <c r="BT43" s="138"/>
      <c r="BU43" s="141"/>
      <c r="BV43" s="140"/>
      <c r="BW43" s="138"/>
      <c r="BX43" s="138"/>
      <c r="BY43" s="141"/>
    </row>
    <row r="44" spans="1:77" s="30" customFormat="1" ht="19.5" customHeight="1">
      <c r="A44" s="270" t="s">
        <v>85</v>
      </c>
      <c r="B44" s="39" t="s">
        <v>86</v>
      </c>
      <c r="C44" s="137">
        <f t="shared" si="71"/>
        <v>0</v>
      </c>
      <c r="D44" s="137">
        <f t="shared" si="72"/>
        <v>0</v>
      </c>
      <c r="E44" s="137">
        <f t="shared" si="73"/>
        <v>0</v>
      </c>
      <c r="F44" s="137">
        <f t="shared" si="74"/>
        <v>0</v>
      </c>
      <c r="G44" s="138">
        <f t="shared" si="68"/>
        <v>0</v>
      </c>
      <c r="H44" s="138">
        <f t="shared" si="69"/>
        <v>0</v>
      </c>
      <c r="I44" s="139">
        <f t="shared" si="70"/>
        <v>0</v>
      </c>
      <c r="J44" s="140"/>
      <c r="K44" s="138"/>
      <c r="L44" s="138"/>
      <c r="M44" s="141"/>
      <c r="N44" s="140"/>
      <c r="O44" s="138"/>
      <c r="P44" s="138"/>
      <c r="Q44" s="141"/>
      <c r="R44" s="140"/>
      <c r="S44" s="138"/>
      <c r="T44" s="138"/>
      <c r="U44" s="141"/>
      <c r="V44" s="140"/>
      <c r="W44" s="138"/>
      <c r="X44" s="138"/>
      <c r="Y44" s="141"/>
      <c r="Z44" s="140"/>
      <c r="AA44" s="138"/>
      <c r="AB44" s="138"/>
      <c r="AC44" s="141"/>
      <c r="AD44" s="140"/>
      <c r="AE44" s="138"/>
      <c r="AF44" s="138"/>
      <c r="AG44" s="141"/>
      <c r="AH44" s="140"/>
      <c r="AI44" s="138"/>
      <c r="AJ44" s="138"/>
      <c r="AK44" s="141"/>
      <c r="AL44" s="140"/>
      <c r="AM44" s="138"/>
      <c r="AN44" s="138"/>
      <c r="AO44" s="141"/>
      <c r="AP44" s="140"/>
      <c r="AQ44" s="138"/>
      <c r="AR44" s="138"/>
      <c r="AS44" s="141"/>
      <c r="AT44" s="140"/>
      <c r="AU44" s="138"/>
      <c r="AV44" s="138"/>
      <c r="AW44" s="141"/>
      <c r="AX44" s="140"/>
      <c r="AY44" s="138"/>
      <c r="AZ44" s="138"/>
      <c r="BA44" s="141"/>
      <c r="BB44" s="140"/>
      <c r="BC44" s="138"/>
      <c r="BD44" s="138"/>
      <c r="BE44" s="141"/>
      <c r="BF44" s="140"/>
      <c r="BG44" s="138"/>
      <c r="BH44" s="138"/>
      <c r="BI44" s="141"/>
      <c r="BJ44" s="140"/>
      <c r="BK44" s="138"/>
      <c r="BL44" s="138"/>
      <c r="BM44" s="141"/>
      <c r="BN44" s="140"/>
      <c r="BO44" s="138"/>
      <c r="BP44" s="138"/>
      <c r="BQ44" s="141"/>
      <c r="BR44" s="140"/>
      <c r="BS44" s="138"/>
      <c r="BT44" s="138"/>
      <c r="BU44" s="141"/>
      <c r="BV44" s="140"/>
      <c r="BW44" s="138"/>
      <c r="BX44" s="138"/>
      <c r="BY44" s="141"/>
    </row>
    <row r="45" spans="1:77" s="30" customFormat="1" ht="19.5" customHeight="1">
      <c r="A45" s="270"/>
      <c r="B45" s="39" t="s">
        <v>87</v>
      </c>
      <c r="C45" s="137">
        <f t="shared" si="71"/>
        <v>0</v>
      </c>
      <c r="D45" s="137">
        <f t="shared" si="72"/>
        <v>0</v>
      </c>
      <c r="E45" s="137">
        <f t="shared" si="73"/>
        <v>0</v>
      </c>
      <c r="F45" s="137">
        <f t="shared" si="74"/>
        <v>0</v>
      </c>
      <c r="G45" s="138">
        <f t="shared" si="68"/>
        <v>0</v>
      </c>
      <c r="H45" s="138">
        <f t="shared" si="69"/>
        <v>0</v>
      </c>
      <c r="I45" s="139">
        <f t="shared" si="70"/>
        <v>0</v>
      </c>
      <c r="J45" s="140"/>
      <c r="K45" s="138"/>
      <c r="L45" s="138"/>
      <c r="M45" s="141"/>
      <c r="N45" s="140"/>
      <c r="O45" s="138"/>
      <c r="P45" s="138"/>
      <c r="Q45" s="141"/>
      <c r="R45" s="140"/>
      <c r="S45" s="138"/>
      <c r="T45" s="138"/>
      <c r="U45" s="141"/>
      <c r="V45" s="140"/>
      <c r="W45" s="138"/>
      <c r="X45" s="138"/>
      <c r="Y45" s="141"/>
      <c r="Z45" s="140"/>
      <c r="AA45" s="138"/>
      <c r="AB45" s="138"/>
      <c r="AC45" s="141"/>
      <c r="AD45" s="140"/>
      <c r="AE45" s="138"/>
      <c r="AF45" s="138"/>
      <c r="AG45" s="141"/>
      <c r="AH45" s="140"/>
      <c r="AI45" s="138"/>
      <c r="AJ45" s="138"/>
      <c r="AK45" s="141"/>
      <c r="AL45" s="140"/>
      <c r="AM45" s="138"/>
      <c r="AN45" s="138"/>
      <c r="AO45" s="141"/>
      <c r="AP45" s="140"/>
      <c r="AQ45" s="138"/>
      <c r="AR45" s="138"/>
      <c r="AS45" s="141"/>
      <c r="AT45" s="140"/>
      <c r="AU45" s="138"/>
      <c r="AV45" s="138"/>
      <c r="AW45" s="141"/>
      <c r="AX45" s="140"/>
      <c r="AY45" s="138"/>
      <c r="AZ45" s="138"/>
      <c r="BA45" s="141"/>
      <c r="BB45" s="140"/>
      <c r="BC45" s="138"/>
      <c r="BD45" s="138"/>
      <c r="BE45" s="141"/>
      <c r="BF45" s="140"/>
      <c r="BG45" s="138"/>
      <c r="BH45" s="138"/>
      <c r="BI45" s="141"/>
      <c r="BJ45" s="140"/>
      <c r="BK45" s="138"/>
      <c r="BL45" s="138"/>
      <c r="BM45" s="141"/>
      <c r="BN45" s="140"/>
      <c r="BO45" s="138"/>
      <c r="BP45" s="138"/>
      <c r="BQ45" s="141"/>
      <c r="BR45" s="140"/>
      <c r="BS45" s="138"/>
      <c r="BT45" s="138"/>
      <c r="BU45" s="141"/>
      <c r="BV45" s="140"/>
      <c r="BW45" s="138"/>
      <c r="BX45" s="138"/>
      <c r="BY45" s="141"/>
    </row>
    <row r="46" spans="1:77" s="30" customFormat="1" ht="19.5" customHeight="1">
      <c r="A46" s="270"/>
      <c r="B46" s="39" t="s">
        <v>88</v>
      </c>
      <c r="C46" s="137">
        <f t="shared" si="71"/>
        <v>0</v>
      </c>
      <c r="D46" s="137">
        <f t="shared" si="72"/>
        <v>0</v>
      </c>
      <c r="E46" s="137">
        <f t="shared" si="73"/>
        <v>0</v>
      </c>
      <c r="F46" s="137">
        <f t="shared" si="74"/>
        <v>0</v>
      </c>
      <c r="G46" s="138">
        <f t="shared" si="68"/>
        <v>0</v>
      </c>
      <c r="H46" s="138">
        <f t="shared" si="69"/>
        <v>0</v>
      </c>
      <c r="I46" s="139">
        <f t="shared" si="70"/>
        <v>0</v>
      </c>
      <c r="J46" s="140"/>
      <c r="K46" s="138"/>
      <c r="L46" s="138"/>
      <c r="M46" s="141"/>
      <c r="N46" s="140"/>
      <c r="O46" s="138"/>
      <c r="P46" s="138"/>
      <c r="Q46" s="141"/>
      <c r="R46" s="140"/>
      <c r="S46" s="138"/>
      <c r="T46" s="138"/>
      <c r="U46" s="141"/>
      <c r="V46" s="140"/>
      <c r="W46" s="138"/>
      <c r="X46" s="138"/>
      <c r="Y46" s="141"/>
      <c r="Z46" s="140"/>
      <c r="AA46" s="138"/>
      <c r="AB46" s="138"/>
      <c r="AC46" s="141"/>
      <c r="AD46" s="140"/>
      <c r="AE46" s="138"/>
      <c r="AF46" s="138"/>
      <c r="AG46" s="141"/>
      <c r="AH46" s="140"/>
      <c r="AI46" s="138"/>
      <c r="AJ46" s="138"/>
      <c r="AK46" s="141"/>
      <c r="AL46" s="140"/>
      <c r="AM46" s="138"/>
      <c r="AN46" s="138"/>
      <c r="AO46" s="141"/>
      <c r="AP46" s="140"/>
      <c r="AQ46" s="138"/>
      <c r="AR46" s="138"/>
      <c r="AS46" s="141"/>
      <c r="AT46" s="140"/>
      <c r="AU46" s="138"/>
      <c r="AV46" s="138"/>
      <c r="AW46" s="141"/>
      <c r="AX46" s="140"/>
      <c r="AY46" s="138"/>
      <c r="AZ46" s="138"/>
      <c r="BA46" s="141"/>
      <c r="BB46" s="140"/>
      <c r="BC46" s="138"/>
      <c r="BD46" s="138"/>
      <c r="BE46" s="141"/>
      <c r="BF46" s="140"/>
      <c r="BG46" s="138"/>
      <c r="BH46" s="138"/>
      <c r="BI46" s="141"/>
      <c r="BJ46" s="140"/>
      <c r="BK46" s="138"/>
      <c r="BL46" s="138"/>
      <c r="BM46" s="141"/>
      <c r="BN46" s="140"/>
      <c r="BO46" s="138"/>
      <c r="BP46" s="138"/>
      <c r="BQ46" s="141"/>
      <c r="BR46" s="140"/>
      <c r="BS46" s="138"/>
      <c r="BT46" s="138"/>
      <c r="BU46" s="141"/>
      <c r="BV46" s="140"/>
      <c r="BW46" s="138"/>
      <c r="BX46" s="138"/>
      <c r="BY46" s="141"/>
    </row>
    <row r="47" spans="1:77" s="30" customFormat="1" ht="19.5" customHeight="1">
      <c r="A47" s="270"/>
      <c r="B47" s="40" t="s">
        <v>89</v>
      </c>
      <c r="C47" s="137">
        <f t="shared" si="71"/>
        <v>0</v>
      </c>
      <c r="D47" s="137">
        <f t="shared" si="72"/>
        <v>0</v>
      </c>
      <c r="E47" s="137">
        <f t="shared" si="73"/>
        <v>0</v>
      </c>
      <c r="F47" s="137">
        <f t="shared" si="74"/>
        <v>0</v>
      </c>
      <c r="G47" s="138">
        <f t="shared" si="68"/>
        <v>0</v>
      </c>
      <c r="H47" s="138">
        <f t="shared" si="69"/>
        <v>0</v>
      </c>
      <c r="I47" s="139">
        <f t="shared" si="70"/>
        <v>0</v>
      </c>
      <c r="J47" s="140"/>
      <c r="K47" s="138"/>
      <c r="L47" s="138"/>
      <c r="M47" s="141"/>
      <c r="N47" s="140"/>
      <c r="O47" s="138"/>
      <c r="P47" s="138"/>
      <c r="Q47" s="141"/>
      <c r="R47" s="140"/>
      <c r="S47" s="138"/>
      <c r="T47" s="138"/>
      <c r="U47" s="141"/>
      <c r="V47" s="140"/>
      <c r="W47" s="138"/>
      <c r="X47" s="138"/>
      <c r="Y47" s="141"/>
      <c r="Z47" s="140"/>
      <c r="AA47" s="138"/>
      <c r="AB47" s="138"/>
      <c r="AC47" s="141"/>
      <c r="AD47" s="140"/>
      <c r="AE47" s="138"/>
      <c r="AF47" s="138"/>
      <c r="AG47" s="141"/>
      <c r="AH47" s="140"/>
      <c r="AI47" s="138"/>
      <c r="AJ47" s="138"/>
      <c r="AK47" s="141"/>
      <c r="AL47" s="140"/>
      <c r="AM47" s="138"/>
      <c r="AN47" s="138"/>
      <c r="AO47" s="141"/>
      <c r="AP47" s="140"/>
      <c r="AQ47" s="138"/>
      <c r="AR47" s="138"/>
      <c r="AS47" s="141"/>
      <c r="AT47" s="140"/>
      <c r="AU47" s="138"/>
      <c r="AV47" s="138"/>
      <c r="AW47" s="141"/>
      <c r="AX47" s="140"/>
      <c r="AY47" s="138"/>
      <c r="AZ47" s="138"/>
      <c r="BA47" s="141"/>
      <c r="BB47" s="140"/>
      <c r="BC47" s="138"/>
      <c r="BD47" s="138"/>
      <c r="BE47" s="141"/>
      <c r="BF47" s="140"/>
      <c r="BG47" s="138"/>
      <c r="BH47" s="138"/>
      <c r="BI47" s="141"/>
      <c r="BJ47" s="140"/>
      <c r="BK47" s="138"/>
      <c r="BL47" s="138"/>
      <c r="BM47" s="141"/>
      <c r="BN47" s="140"/>
      <c r="BO47" s="138"/>
      <c r="BP47" s="138"/>
      <c r="BQ47" s="141"/>
      <c r="BR47" s="140"/>
      <c r="BS47" s="138"/>
      <c r="BT47" s="138"/>
      <c r="BU47" s="141"/>
      <c r="BV47" s="140"/>
      <c r="BW47" s="138"/>
      <c r="BX47" s="138"/>
      <c r="BY47" s="141"/>
    </row>
    <row r="48" spans="1:77" s="30" customFormat="1" ht="27" customHeight="1">
      <c r="A48" s="80" t="s">
        <v>90</v>
      </c>
      <c r="B48" s="41" t="s">
        <v>68</v>
      </c>
      <c r="C48" s="137">
        <f t="shared" si="71"/>
        <v>3</v>
      </c>
      <c r="D48" s="137">
        <f t="shared" si="72"/>
        <v>2</v>
      </c>
      <c r="E48" s="137">
        <f t="shared" si="73"/>
        <v>0</v>
      </c>
      <c r="F48" s="137">
        <f t="shared" si="74"/>
        <v>0</v>
      </c>
      <c r="G48" s="138">
        <f t="shared" si="68"/>
        <v>2.6666666666666665</v>
      </c>
      <c r="H48" s="138">
        <f t="shared" si="69"/>
        <v>1.3333333333333333</v>
      </c>
      <c r="I48" s="139">
        <f t="shared" si="70"/>
        <v>0</v>
      </c>
      <c r="J48" s="140">
        <v>2</v>
      </c>
      <c r="K48" s="138">
        <v>1</v>
      </c>
      <c r="L48" s="138"/>
      <c r="M48" s="141"/>
      <c r="N48" s="140"/>
      <c r="O48" s="138"/>
      <c r="P48" s="138"/>
      <c r="Q48" s="141"/>
      <c r="R48" s="140"/>
      <c r="S48" s="138"/>
      <c r="T48" s="138"/>
      <c r="U48" s="141"/>
      <c r="V48" s="140">
        <v>1</v>
      </c>
      <c r="W48" s="138">
        <v>1</v>
      </c>
      <c r="X48" s="138"/>
      <c r="Y48" s="141"/>
      <c r="Z48" s="140"/>
      <c r="AA48" s="138"/>
      <c r="AB48" s="138"/>
      <c r="AC48" s="141"/>
      <c r="AD48" s="140"/>
      <c r="AE48" s="138"/>
      <c r="AF48" s="138"/>
      <c r="AG48" s="141"/>
      <c r="AH48" s="140"/>
      <c r="AI48" s="138"/>
      <c r="AJ48" s="138"/>
      <c r="AK48" s="141"/>
      <c r="AL48" s="140"/>
      <c r="AM48" s="138"/>
      <c r="AN48" s="138"/>
      <c r="AO48" s="141"/>
      <c r="AP48" s="140"/>
      <c r="AQ48" s="138"/>
      <c r="AR48" s="138"/>
      <c r="AS48" s="141"/>
      <c r="AT48" s="140"/>
      <c r="AU48" s="138"/>
      <c r="AV48" s="138"/>
      <c r="AW48" s="141"/>
      <c r="AX48" s="140"/>
      <c r="AY48" s="138"/>
      <c r="AZ48" s="138"/>
      <c r="BA48" s="141"/>
      <c r="BB48" s="140"/>
      <c r="BC48" s="138"/>
      <c r="BD48" s="138"/>
      <c r="BE48" s="141"/>
      <c r="BF48" s="140"/>
      <c r="BG48" s="138"/>
      <c r="BH48" s="138"/>
      <c r="BI48" s="141"/>
      <c r="BJ48" s="140"/>
      <c r="BK48" s="138"/>
      <c r="BL48" s="138"/>
      <c r="BM48" s="141"/>
      <c r="BN48" s="140"/>
      <c r="BO48" s="138"/>
      <c r="BP48" s="138"/>
      <c r="BQ48" s="141"/>
      <c r="BR48" s="140"/>
      <c r="BS48" s="138"/>
      <c r="BT48" s="138"/>
      <c r="BU48" s="141"/>
      <c r="BV48" s="140"/>
      <c r="BW48" s="138"/>
      <c r="BX48" s="138"/>
      <c r="BY48" s="141"/>
    </row>
    <row r="49" spans="1:77" s="30" customFormat="1" ht="19.5" customHeight="1">
      <c r="A49" s="287" t="s">
        <v>91</v>
      </c>
      <c r="B49" s="288"/>
      <c r="C49" s="137">
        <f t="shared" si="71"/>
        <v>11</v>
      </c>
      <c r="D49" s="137">
        <f t="shared" si="72"/>
        <v>5</v>
      </c>
      <c r="E49" s="137">
        <f t="shared" si="73"/>
        <v>3</v>
      </c>
      <c r="F49" s="137">
        <f t="shared" si="74"/>
        <v>0</v>
      </c>
      <c r="G49" s="138">
        <f t="shared" si="68"/>
        <v>9</v>
      </c>
      <c r="H49" s="138">
        <f t="shared" si="69"/>
        <v>4.333333333333333</v>
      </c>
      <c r="I49" s="139">
        <f t="shared" si="70"/>
        <v>2</v>
      </c>
      <c r="J49" s="142">
        <v>2</v>
      </c>
      <c r="K49" s="143"/>
      <c r="L49" s="143"/>
      <c r="M49" s="144"/>
      <c r="N49" s="142">
        <v>1</v>
      </c>
      <c r="O49" s="143">
        <v>1</v>
      </c>
      <c r="P49" s="143"/>
      <c r="Q49" s="144"/>
      <c r="R49" s="142">
        <v>2</v>
      </c>
      <c r="S49" s="143">
        <v>2</v>
      </c>
      <c r="T49" s="143">
        <v>1</v>
      </c>
      <c r="U49" s="144">
        <v>0</v>
      </c>
      <c r="V49" s="142"/>
      <c r="W49" s="143"/>
      <c r="X49" s="143"/>
      <c r="Y49" s="144"/>
      <c r="Z49" s="142"/>
      <c r="AA49" s="143"/>
      <c r="AB49" s="143"/>
      <c r="AC49" s="144"/>
      <c r="AD49" s="142"/>
      <c r="AE49" s="143"/>
      <c r="AF49" s="143"/>
      <c r="AG49" s="144"/>
      <c r="AH49" s="142">
        <v>2</v>
      </c>
      <c r="AI49" s="143">
        <v>1</v>
      </c>
      <c r="AJ49" s="143">
        <v>1</v>
      </c>
      <c r="AK49" s="144"/>
      <c r="AL49" s="142"/>
      <c r="AM49" s="143"/>
      <c r="AN49" s="143"/>
      <c r="AO49" s="144"/>
      <c r="AP49" s="142">
        <v>2</v>
      </c>
      <c r="AQ49" s="143"/>
      <c r="AR49" s="143"/>
      <c r="AS49" s="144"/>
      <c r="AT49" s="142"/>
      <c r="AU49" s="143"/>
      <c r="AV49" s="143"/>
      <c r="AW49" s="144"/>
      <c r="AX49" s="142">
        <v>1</v>
      </c>
      <c r="AY49" s="143">
        <v>1</v>
      </c>
      <c r="AZ49" s="143">
        <v>1</v>
      </c>
      <c r="BA49" s="144"/>
      <c r="BB49" s="142"/>
      <c r="BC49" s="143"/>
      <c r="BD49" s="143"/>
      <c r="BE49" s="144"/>
      <c r="BF49" s="142">
        <v>1</v>
      </c>
      <c r="BG49" s="143"/>
      <c r="BH49" s="143"/>
      <c r="BI49" s="144"/>
      <c r="BJ49" s="142"/>
      <c r="BK49" s="143"/>
      <c r="BL49" s="143"/>
      <c r="BM49" s="144"/>
      <c r="BN49" s="142"/>
      <c r="BO49" s="143"/>
      <c r="BP49" s="143"/>
      <c r="BQ49" s="144"/>
      <c r="BR49" s="142"/>
      <c r="BS49" s="143"/>
      <c r="BT49" s="143"/>
      <c r="BU49" s="144"/>
      <c r="BV49" s="142"/>
      <c r="BW49" s="143"/>
      <c r="BX49" s="143"/>
      <c r="BY49" s="144"/>
    </row>
    <row r="50" spans="1:77" ht="26.25" customHeight="1">
      <c r="A50" s="271" t="s">
        <v>62</v>
      </c>
      <c r="B50" s="272"/>
      <c r="C50" s="145">
        <f>SUM(C51:C76)</f>
        <v>19</v>
      </c>
      <c r="D50" s="145">
        <f>SUM(D51:D76)</f>
        <v>39</v>
      </c>
      <c r="E50" s="145">
        <f>SUM(E51:E76)</f>
        <v>44</v>
      </c>
      <c r="F50" s="145">
        <f>SUM(F51:F76)</f>
        <v>47</v>
      </c>
      <c r="G50" s="145">
        <f t="shared" ref="G50:I50" si="75">SUM(G51:G76)</f>
        <v>25.666666666666668</v>
      </c>
      <c r="H50" s="145">
        <f t="shared" si="75"/>
        <v>40.666666666666664</v>
      </c>
      <c r="I50" s="146">
        <f t="shared" si="75"/>
        <v>45</v>
      </c>
      <c r="J50" s="147">
        <f t="shared" ref="J50:AO50" si="76">SUM(J51:J76)</f>
        <v>5</v>
      </c>
      <c r="K50" s="145">
        <f t="shared" si="76"/>
        <v>14</v>
      </c>
      <c r="L50" s="145">
        <f t="shared" si="76"/>
        <v>15</v>
      </c>
      <c r="M50" s="148">
        <f t="shared" si="76"/>
        <v>14</v>
      </c>
      <c r="N50" s="147">
        <f t="shared" si="76"/>
        <v>0</v>
      </c>
      <c r="O50" s="145">
        <f t="shared" si="76"/>
        <v>1</v>
      </c>
      <c r="P50" s="145">
        <f t="shared" si="76"/>
        <v>2</v>
      </c>
      <c r="Q50" s="148">
        <f t="shared" si="76"/>
        <v>2</v>
      </c>
      <c r="R50" s="147">
        <f t="shared" si="76"/>
        <v>5</v>
      </c>
      <c r="S50" s="145">
        <f t="shared" si="76"/>
        <v>5</v>
      </c>
      <c r="T50" s="145">
        <f t="shared" si="76"/>
        <v>5</v>
      </c>
      <c r="U50" s="148">
        <f t="shared" si="76"/>
        <v>6</v>
      </c>
      <c r="V50" s="147">
        <f t="shared" si="76"/>
        <v>3</v>
      </c>
      <c r="W50" s="145">
        <f t="shared" si="76"/>
        <v>4</v>
      </c>
      <c r="X50" s="145">
        <f t="shared" si="76"/>
        <v>6</v>
      </c>
      <c r="Y50" s="148">
        <f t="shared" si="76"/>
        <v>7</v>
      </c>
      <c r="Z50" s="147">
        <f t="shared" si="76"/>
        <v>0</v>
      </c>
      <c r="AA50" s="145">
        <f t="shared" si="76"/>
        <v>0</v>
      </c>
      <c r="AB50" s="145">
        <f t="shared" si="76"/>
        <v>0</v>
      </c>
      <c r="AC50" s="148">
        <f t="shared" si="76"/>
        <v>0</v>
      </c>
      <c r="AD50" s="147">
        <f t="shared" si="76"/>
        <v>0</v>
      </c>
      <c r="AE50" s="145">
        <f t="shared" si="76"/>
        <v>0</v>
      </c>
      <c r="AF50" s="145">
        <f t="shared" si="76"/>
        <v>0</v>
      </c>
      <c r="AG50" s="148">
        <f t="shared" si="76"/>
        <v>0</v>
      </c>
      <c r="AH50" s="147">
        <f t="shared" si="76"/>
        <v>0</v>
      </c>
      <c r="AI50" s="145">
        <f t="shared" si="76"/>
        <v>2</v>
      </c>
      <c r="AJ50" s="145">
        <f t="shared" si="76"/>
        <v>2</v>
      </c>
      <c r="AK50" s="148">
        <f t="shared" si="76"/>
        <v>3</v>
      </c>
      <c r="AL50" s="147">
        <f t="shared" si="76"/>
        <v>2</v>
      </c>
      <c r="AM50" s="145">
        <f t="shared" si="76"/>
        <v>3</v>
      </c>
      <c r="AN50" s="145">
        <f t="shared" si="76"/>
        <v>3</v>
      </c>
      <c r="AO50" s="148">
        <f t="shared" si="76"/>
        <v>2</v>
      </c>
      <c r="AP50" s="147">
        <f t="shared" ref="AP50:BU50" si="77">SUM(AP51:AP76)</f>
        <v>0</v>
      </c>
      <c r="AQ50" s="145">
        <f t="shared" si="77"/>
        <v>2</v>
      </c>
      <c r="AR50" s="145">
        <f t="shared" si="77"/>
        <v>2</v>
      </c>
      <c r="AS50" s="148">
        <f t="shared" si="77"/>
        <v>2</v>
      </c>
      <c r="AT50" s="147">
        <f t="shared" si="77"/>
        <v>0</v>
      </c>
      <c r="AU50" s="145">
        <f t="shared" si="77"/>
        <v>0</v>
      </c>
      <c r="AV50" s="145">
        <f t="shared" si="77"/>
        <v>0</v>
      </c>
      <c r="AW50" s="148">
        <f t="shared" si="77"/>
        <v>0</v>
      </c>
      <c r="AX50" s="147">
        <f t="shared" si="77"/>
        <v>1</v>
      </c>
      <c r="AY50" s="145">
        <f t="shared" si="77"/>
        <v>2</v>
      </c>
      <c r="AZ50" s="145">
        <f t="shared" si="77"/>
        <v>2</v>
      </c>
      <c r="BA50" s="148">
        <f t="shared" si="77"/>
        <v>3</v>
      </c>
      <c r="BB50" s="147">
        <f t="shared" si="77"/>
        <v>0</v>
      </c>
      <c r="BC50" s="145">
        <f t="shared" si="77"/>
        <v>0</v>
      </c>
      <c r="BD50" s="145">
        <f t="shared" si="77"/>
        <v>0</v>
      </c>
      <c r="BE50" s="148">
        <f t="shared" si="77"/>
        <v>0</v>
      </c>
      <c r="BF50" s="147">
        <f t="shared" si="77"/>
        <v>2</v>
      </c>
      <c r="BG50" s="145">
        <f t="shared" si="77"/>
        <v>4</v>
      </c>
      <c r="BH50" s="145">
        <f t="shared" si="77"/>
        <v>5</v>
      </c>
      <c r="BI50" s="148">
        <f t="shared" si="77"/>
        <v>5</v>
      </c>
      <c r="BJ50" s="147">
        <f t="shared" si="77"/>
        <v>0</v>
      </c>
      <c r="BK50" s="145">
        <f t="shared" si="77"/>
        <v>0</v>
      </c>
      <c r="BL50" s="145">
        <f t="shared" si="77"/>
        <v>0</v>
      </c>
      <c r="BM50" s="148">
        <f t="shared" si="77"/>
        <v>1</v>
      </c>
      <c r="BN50" s="147">
        <f t="shared" si="77"/>
        <v>0</v>
      </c>
      <c r="BO50" s="145">
        <f t="shared" si="77"/>
        <v>1</v>
      </c>
      <c r="BP50" s="145">
        <f t="shared" si="77"/>
        <v>1</v>
      </c>
      <c r="BQ50" s="148">
        <f t="shared" si="77"/>
        <v>1</v>
      </c>
      <c r="BR50" s="147">
        <f t="shared" si="77"/>
        <v>0</v>
      </c>
      <c r="BS50" s="145">
        <f t="shared" si="77"/>
        <v>0</v>
      </c>
      <c r="BT50" s="145">
        <f t="shared" si="77"/>
        <v>0</v>
      </c>
      <c r="BU50" s="148">
        <f t="shared" si="77"/>
        <v>0</v>
      </c>
      <c r="BV50" s="147">
        <f t="shared" ref="BV50:BY50" si="78">SUM(BV51:BV76)</f>
        <v>1</v>
      </c>
      <c r="BW50" s="145">
        <f t="shared" si="78"/>
        <v>1</v>
      </c>
      <c r="BX50" s="145">
        <f t="shared" si="78"/>
        <v>1</v>
      </c>
      <c r="BY50" s="148">
        <f t="shared" si="78"/>
        <v>1</v>
      </c>
    </row>
    <row r="51" spans="1:77" ht="30" hidden="1" customHeight="1">
      <c r="A51" s="289" t="s">
        <v>65</v>
      </c>
      <c r="B51" s="37" t="s">
        <v>66</v>
      </c>
      <c r="C51" s="120"/>
      <c r="D51" s="120"/>
      <c r="E51" s="120"/>
      <c r="F51" s="120"/>
      <c r="G51" s="120">
        <f t="shared" ref="G51:G76" si="79">(C51*8+D51*4)/12</f>
        <v>0</v>
      </c>
      <c r="H51" s="120">
        <f t="shared" ref="H51:H76" si="80">(D51*8+E51*4)/12</f>
        <v>0</v>
      </c>
      <c r="I51" s="121">
        <f t="shared" ref="I51:I76" si="81">(E51*8+F51*4)/12</f>
        <v>0</v>
      </c>
      <c r="J51" s="122"/>
      <c r="K51" s="120"/>
      <c r="L51" s="120"/>
      <c r="M51" s="123"/>
      <c r="N51" s="122"/>
      <c r="O51" s="120"/>
      <c r="P51" s="120"/>
      <c r="Q51" s="123"/>
      <c r="R51" s="122"/>
      <c r="S51" s="120"/>
      <c r="T51" s="120"/>
      <c r="U51" s="123"/>
      <c r="V51" s="122"/>
      <c r="W51" s="120"/>
      <c r="X51" s="120"/>
      <c r="Y51" s="123"/>
      <c r="Z51" s="122"/>
      <c r="AA51" s="120"/>
      <c r="AB51" s="120"/>
      <c r="AC51" s="123"/>
      <c r="AD51" s="122"/>
      <c r="AE51" s="120"/>
      <c r="AF51" s="120"/>
      <c r="AG51" s="123"/>
      <c r="AH51" s="122"/>
      <c r="AI51" s="120"/>
      <c r="AJ51" s="120"/>
      <c r="AK51" s="123"/>
      <c r="AL51" s="122"/>
      <c r="AM51" s="120"/>
      <c r="AN51" s="120"/>
      <c r="AO51" s="123"/>
      <c r="AP51" s="122"/>
      <c r="AQ51" s="120"/>
      <c r="AR51" s="120"/>
      <c r="AS51" s="123"/>
      <c r="AT51" s="122"/>
      <c r="AU51" s="120"/>
      <c r="AV51" s="120"/>
      <c r="AW51" s="123"/>
      <c r="AX51" s="122"/>
      <c r="AY51" s="120"/>
      <c r="AZ51" s="120"/>
      <c r="BA51" s="123"/>
      <c r="BB51" s="122"/>
      <c r="BC51" s="120"/>
      <c r="BD51" s="120"/>
      <c r="BE51" s="123"/>
      <c r="BF51" s="122"/>
      <c r="BG51" s="120"/>
      <c r="BH51" s="120"/>
      <c r="BI51" s="123"/>
      <c r="BJ51" s="122"/>
      <c r="BK51" s="120"/>
      <c r="BL51" s="120"/>
      <c r="BM51" s="123"/>
      <c r="BN51" s="122"/>
      <c r="BO51" s="120"/>
      <c r="BP51" s="120"/>
      <c r="BQ51" s="123"/>
      <c r="BR51" s="122"/>
      <c r="BS51" s="120"/>
      <c r="BT51" s="120"/>
      <c r="BU51" s="123"/>
      <c r="BV51" s="122"/>
      <c r="BW51" s="120"/>
      <c r="BX51" s="120"/>
      <c r="BY51" s="123"/>
    </row>
    <row r="52" spans="1:77" ht="30" hidden="1" customHeight="1">
      <c r="A52" s="290"/>
      <c r="B52" s="37" t="s">
        <v>67</v>
      </c>
      <c r="C52" s="125"/>
      <c r="D52" s="125"/>
      <c r="E52" s="125"/>
      <c r="F52" s="125"/>
      <c r="G52" s="120">
        <f t="shared" si="79"/>
        <v>0</v>
      </c>
      <c r="H52" s="120">
        <f t="shared" si="80"/>
        <v>0</v>
      </c>
      <c r="I52" s="121">
        <f t="shared" si="81"/>
        <v>0</v>
      </c>
      <c r="J52" s="124"/>
      <c r="K52" s="125"/>
      <c r="L52" s="125"/>
      <c r="M52" s="126"/>
      <c r="N52" s="124"/>
      <c r="O52" s="125"/>
      <c r="P52" s="125"/>
      <c r="Q52" s="126"/>
      <c r="R52" s="124"/>
      <c r="S52" s="125"/>
      <c r="T52" s="125"/>
      <c r="U52" s="126"/>
      <c r="V52" s="124"/>
      <c r="W52" s="125"/>
      <c r="X52" s="125"/>
      <c r="Y52" s="126"/>
      <c r="Z52" s="124"/>
      <c r="AA52" s="125"/>
      <c r="AB52" s="125"/>
      <c r="AC52" s="126"/>
      <c r="AD52" s="124"/>
      <c r="AE52" s="125"/>
      <c r="AF52" s="125"/>
      <c r="AG52" s="126"/>
      <c r="AH52" s="124"/>
      <c r="AI52" s="125"/>
      <c r="AJ52" s="125"/>
      <c r="AK52" s="126"/>
      <c r="AL52" s="124"/>
      <c r="AM52" s="125"/>
      <c r="AN52" s="125"/>
      <c r="AO52" s="126"/>
      <c r="AP52" s="124"/>
      <c r="AQ52" s="125"/>
      <c r="AR52" s="125"/>
      <c r="AS52" s="126"/>
      <c r="AT52" s="124"/>
      <c r="AU52" s="125"/>
      <c r="AV52" s="125"/>
      <c r="AW52" s="126"/>
      <c r="AX52" s="124"/>
      <c r="AY52" s="125"/>
      <c r="AZ52" s="125"/>
      <c r="BA52" s="126"/>
      <c r="BB52" s="124"/>
      <c r="BC52" s="125"/>
      <c r="BD52" s="125"/>
      <c r="BE52" s="126"/>
      <c r="BF52" s="124"/>
      <c r="BG52" s="125"/>
      <c r="BH52" s="125"/>
      <c r="BI52" s="126"/>
      <c r="BJ52" s="124"/>
      <c r="BK52" s="125"/>
      <c r="BL52" s="125"/>
      <c r="BM52" s="126"/>
      <c r="BN52" s="124"/>
      <c r="BO52" s="125"/>
      <c r="BP52" s="125"/>
      <c r="BQ52" s="126"/>
      <c r="BR52" s="124"/>
      <c r="BS52" s="125"/>
      <c r="BT52" s="125"/>
      <c r="BU52" s="126"/>
      <c r="BV52" s="124"/>
      <c r="BW52" s="125"/>
      <c r="BX52" s="125"/>
      <c r="BY52" s="126"/>
    </row>
    <row r="53" spans="1:77" ht="30" hidden="1" customHeight="1">
      <c r="A53" s="291"/>
      <c r="B53" s="38" t="s">
        <v>68</v>
      </c>
      <c r="C53" s="125"/>
      <c r="D53" s="125"/>
      <c r="E53" s="125"/>
      <c r="F53" s="125"/>
      <c r="G53" s="120">
        <f t="shared" si="79"/>
        <v>0</v>
      </c>
      <c r="H53" s="120">
        <f t="shared" si="80"/>
        <v>0</v>
      </c>
      <c r="I53" s="121">
        <f t="shared" si="81"/>
        <v>0</v>
      </c>
      <c r="J53" s="124"/>
      <c r="K53" s="125"/>
      <c r="L53" s="125"/>
      <c r="M53" s="126"/>
      <c r="N53" s="124"/>
      <c r="O53" s="125"/>
      <c r="P53" s="125"/>
      <c r="Q53" s="126"/>
      <c r="R53" s="124"/>
      <c r="S53" s="125"/>
      <c r="T53" s="125"/>
      <c r="U53" s="126"/>
      <c r="V53" s="124"/>
      <c r="W53" s="125"/>
      <c r="X53" s="125"/>
      <c r="Y53" s="126"/>
      <c r="Z53" s="124"/>
      <c r="AA53" s="125"/>
      <c r="AB53" s="125"/>
      <c r="AC53" s="126"/>
      <c r="AD53" s="124"/>
      <c r="AE53" s="125"/>
      <c r="AF53" s="125"/>
      <c r="AG53" s="126"/>
      <c r="AH53" s="124"/>
      <c r="AI53" s="125"/>
      <c r="AJ53" s="125"/>
      <c r="AK53" s="126"/>
      <c r="AL53" s="124"/>
      <c r="AM53" s="125"/>
      <c r="AN53" s="125"/>
      <c r="AO53" s="126"/>
      <c r="AP53" s="124"/>
      <c r="AQ53" s="125"/>
      <c r="AR53" s="125"/>
      <c r="AS53" s="126"/>
      <c r="AT53" s="124"/>
      <c r="AU53" s="125"/>
      <c r="AV53" s="125"/>
      <c r="AW53" s="126"/>
      <c r="AX53" s="124"/>
      <c r="AY53" s="125"/>
      <c r="AZ53" s="125"/>
      <c r="BA53" s="126"/>
      <c r="BB53" s="124"/>
      <c r="BC53" s="125"/>
      <c r="BD53" s="125"/>
      <c r="BE53" s="126"/>
      <c r="BF53" s="124"/>
      <c r="BG53" s="125"/>
      <c r="BH53" s="125"/>
      <c r="BI53" s="126"/>
      <c r="BJ53" s="124"/>
      <c r="BK53" s="125"/>
      <c r="BL53" s="125"/>
      <c r="BM53" s="126"/>
      <c r="BN53" s="124"/>
      <c r="BO53" s="125"/>
      <c r="BP53" s="125"/>
      <c r="BQ53" s="126"/>
      <c r="BR53" s="124"/>
      <c r="BS53" s="125"/>
      <c r="BT53" s="125"/>
      <c r="BU53" s="126"/>
      <c r="BV53" s="124"/>
      <c r="BW53" s="125"/>
      <c r="BX53" s="125"/>
      <c r="BY53" s="126"/>
    </row>
    <row r="54" spans="1:77" ht="18.75" customHeight="1">
      <c r="A54" s="281" t="s">
        <v>69</v>
      </c>
      <c r="B54" s="37" t="s">
        <v>70</v>
      </c>
      <c r="C54" s="120">
        <f>J54+N54+R54+V54+Z54+AD54+AH54+AL54+AP54+AT54+AX54+BB54+BF54+BJ54+BN54+BR54+BV54</f>
        <v>0</v>
      </c>
      <c r="D54" s="120">
        <f t="shared" ref="D54:F54" si="82">K54+O54+S54+W54+AA54+AE54+AI54+AM54+AQ54+AU54+AY54+BC54+BG54+BK54+BO54+BS54+BW54</f>
        <v>0</v>
      </c>
      <c r="E54" s="120">
        <f t="shared" si="82"/>
        <v>0</v>
      </c>
      <c r="F54" s="120">
        <f t="shared" si="82"/>
        <v>0</v>
      </c>
      <c r="G54" s="120">
        <f t="shared" si="79"/>
        <v>0</v>
      </c>
      <c r="H54" s="120">
        <f t="shared" si="80"/>
        <v>0</v>
      </c>
      <c r="I54" s="121">
        <f t="shared" si="81"/>
        <v>0</v>
      </c>
      <c r="J54" s="124"/>
      <c r="K54" s="125"/>
      <c r="L54" s="125"/>
      <c r="M54" s="126"/>
      <c r="N54" s="124"/>
      <c r="O54" s="125"/>
      <c r="P54" s="125"/>
      <c r="Q54" s="126"/>
      <c r="R54" s="124"/>
      <c r="S54" s="125"/>
      <c r="T54" s="125"/>
      <c r="U54" s="126"/>
      <c r="V54" s="124"/>
      <c r="W54" s="125"/>
      <c r="X54" s="125"/>
      <c r="Y54" s="126"/>
      <c r="Z54" s="124"/>
      <c r="AA54" s="125"/>
      <c r="AB54" s="125"/>
      <c r="AC54" s="126"/>
      <c r="AD54" s="124"/>
      <c r="AE54" s="125"/>
      <c r="AF54" s="125"/>
      <c r="AG54" s="126"/>
      <c r="AH54" s="124"/>
      <c r="AI54" s="125"/>
      <c r="AJ54" s="125"/>
      <c r="AK54" s="126"/>
      <c r="AL54" s="124"/>
      <c r="AM54" s="125"/>
      <c r="AN54" s="125"/>
      <c r="AO54" s="126"/>
      <c r="AP54" s="124"/>
      <c r="AQ54" s="125"/>
      <c r="AR54" s="125"/>
      <c r="AS54" s="126"/>
      <c r="AT54" s="124"/>
      <c r="AU54" s="125"/>
      <c r="AV54" s="125"/>
      <c r="AW54" s="126"/>
      <c r="AX54" s="124"/>
      <c r="AY54" s="125"/>
      <c r="AZ54" s="125"/>
      <c r="BA54" s="126"/>
      <c r="BB54" s="124"/>
      <c r="BC54" s="125"/>
      <c r="BD54" s="125"/>
      <c r="BE54" s="126"/>
      <c r="BF54" s="124"/>
      <c r="BG54" s="125"/>
      <c r="BH54" s="125"/>
      <c r="BI54" s="126"/>
      <c r="BJ54" s="124"/>
      <c r="BK54" s="125"/>
      <c r="BL54" s="125"/>
      <c r="BM54" s="126"/>
      <c r="BN54" s="124"/>
      <c r="BO54" s="125"/>
      <c r="BP54" s="125"/>
      <c r="BQ54" s="126"/>
      <c r="BR54" s="124"/>
      <c r="BS54" s="125"/>
      <c r="BT54" s="125"/>
      <c r="BU54" s="126"/>
      <c r="BV54" s="124"/>
      <c r="BW54" s="125"/>
      <c r="BX54" s="125"/>
      <c r="BY54" s="126"/>
    </row>
    <row r="55" spans="1:77" ht="18.75" customHeight="1">
      <c r="A55" s="282"/>
      <c r="B55" s="37" t="s">
        <v>71</v>
      </c>
      <c r="C55" s="120">
        <f t="shared" ref="C55:C76" si="83">J55+N55+R55+V55+Z55+AD55+AH55+AL55+AP55+AT55+AX55+BB55+BF55+BJ55+BN55+BR55+BV55</f>
        <v>0</v>
      </c>
      <c r="D55" s="120">
        <f t="shared" ref="D55:D76" si="84">K55+O55+S55+W55+AA55+AE55+AI55+AM55+AQ55+AU55+AY55+BC55+BG55+BK55+BO55+BS55+BW55</f>
        <v>0</v>
      </c>
      <c r="E55" s="120">
        <f t="shared" ref="E55:E76" si="85">L55+P55+T55+X55+AB55+AF55+AJ55+AN55+AR55+AV55+AZ55+BD55+BH55+BL55+BP55+BT55+BX55</f>
        <v>0</v>
      </c>
      <c r="F55" s="120">
        <f t="shared" ref="F55:F76" si="86">M55+Q55+U55+Y55+AC55+AG55+AK55+AO55+AS55+AW55+BA55+BE55+BI55+BM55+BQ55+BU55+BY55</f>
        <v>0</v>
      </c>
      <c r="G55" s="120">
        <f t="shared" si="79"/>
        <v>0</v>
      </c>
      <c r="H55" s="120">
        <f t="shared" si="80"/>
        <v>0</v>
      </c>
      <c r="I55" s="121">
        <f t="shared" si="81"/>
        <v>0</v>
      </c>
      <c r="J55" s="124"/>
      <c r="K55" s="125"/>
      <c r="L55" s="125"/>
      <c r="M55" s="126"/>
      <c r="N55" s="124"/>
      <c r="O55" s="125"/>
      <c r="P55" s="125"/>
      <c r="Q55" s="126"/>
      <c r="R55" s="124"/>
      <c r="S55" s="125"/>
      <c r="T55" s="125"/>
      <c r="U55" s="126"/>
      <c r="V55" s="124"/>
      <c r="W55" s="125"/>
      <c r="X55" s="125"/>
      <c r="Y55" s="126"/>
      <c r="Z55" s="124"/>
      <c r="AA55" s="125"/>
      <c r="AB55" s="125"/>
      <c r="AC55" s="126"/>
      <c r="AD55" s="124"/>
      <c r="AE55" s="125"/>
      <c r="AF55" s="125"/>
      <c r="AG55" s="126"/>
      <c r="AH55" s="124"/>
      <c r="AI55" s="125"/>
      <c r="AJ55" s="125"/>
      <c r="AK55" s="126"/>
      <c r="AL55" s="124"/>
      <c r="AM55" s="125"/>
      <c r="AN55" s="125"/>
      <c r="AO55" s="126"/>
      <c r="AP55" s="124"/>
      <c r="AQ55" s="125"/>
      <c r="AR55" s="125"/>
      <c r="AS55" s="126"/>
      <c r="AT55" s="124"/>
      <c r="AU55" s="125"/>
      <c r="AV55" s="125"/>
      <c r="AW55" s="126"/>
      <c r="AX55" s="124"/>
      <c r="AY55" s="125"/>
      <c r="AZ55" s="125"/>
      <c r="BA55" s="126"/>
      <c r="BB55" s="124"/>
      <c r="BC55" s="125"/>
      <c r="BD55" s="125"/>
      <c r="BE55" s="126"/>
      <c r="BF55" s="124"/>
      <c r="BG55" s="125"/>
      <c r="BH55" s="125"/>
      <c r="BI55" s="126"/>
      <c r="BJ55" s="124"/>
      <c r="BK55" s="125"/>
      <c r="BL55" s="125"/>
      <c r="BM55" s="126"/>
      <c r="BN55" s="124"/>
      <c r="BO55" s="125"/>
      <c r="BP55" s="125"/>
      <c r="BQ55" s="126"/>
      <c r="BR55" s="124"/>
      <c r="BS55" s="125"/>
      <c r="BT55" s="125"/>
      <c r="BU55" s="126"/>
      <c r="BV55" s="124"/>
      <c r="BW55" s="125"/>
      <c r="BX55" s="125"/>
      <c r="BY55" s="126"/>
    </row>
    <row r="56" spans="1:77" ht="18.75" customHeight="1">
      <c r="A56" s="283"/>
      <c r="B56" s="38" t="s">
        <v>68</v>
      </c>
      <c r="C56" s="120">
        <f t="shared" si="83"/>
        <v>0</v>
      </c>
      <c r="D56" s="120">
        <f t="shared" si="84"/>
        <v>0</v>
      </c>
      <c r="E56" s="120">
        <f t="shared" si="85"/>
        <v>0</v>
      </c>
      <c r="F56" s="120">
        <f t="shared" si="86"/>
        <v>0</v>
      </c>
      <c r="G56" s="120">
        <f t="shared" si="79"/>
        <v>0</v>
      </c>
      <c r="H56" s="120">
        <f t="shared" si="80"/>
        <v>0</v>
      </c>
      <c r="I56" s="121">
        <f t="shared" si="81"/>
        <v>0</v>
      </c>
      <c r="J56" s="124"/>
      <c r="K56" s="125"/>
      <c r="L56" s="125"/>
      <c r="M56" s="126"/>
      <c r="N56" s="124"/>
      <c r="O56" s="125"/>
      <c r="P56" s="125"/>
      <c r="Q56" s="126"/>
      <c r="R56" s="124"/>
      <c r="S56" s="125"/>
      <c r="T56" s="125"/>
      <c r="U56" s="126"/>
      <c r="V56" s="124"/>
      <c r="W56" s="125"/>
      <c r="X56" s="125"/>
      <c r="Y56" s="126"/>
      <c r="Z56" s="124"/>
      <c r="AA56" s="125"/>
      <c r="AB56" s="125"/>
      <c r="AC56" s="126"/>
      <c r="AD56" s="124"/>
      <c r="AE56" s="125"/>
      <c r="AF56" s="125"/>
      <c r="AG56" s="126"/>
      <c r="AH56" s="124"/>
      <c r="AI56" s="125"/>
      <c r="AJ56" s="125"/>
      <c r="AK56" s="126"/>
      <c r="AL56" s="124"/>
      <c r="AM56" s="125"/>
      <c r="AN56" s="125"/>
      <c r="AO56" s="126"/>
      <c r="AP56" s="124"/>
      <c r="AQ56" s="125"/>
      <c r="AR56" s="125"/>
      <c r="AS56" s="126"/>
      <c r="AT56" s="124"/>
      <c r="AU56" s="125"/>
      <c r="AV56" s="125"/>
      <c r="AW56" s="126"/>
      <c r="AX56" s="124"/>
      <c r="AY56" s="125"/>
      <c r="AZ56" s="125"/>
      <c r="BA56" s="126"/>
      <c r="BB56" s="124"/>
      <c r="BC56" s="125"/>
      <c r="BD56" s="125"/>
      <c r="BE56" s="126"/>
      <c r="BF56" s="124"/>
      <c r="BG56" s="125"/>
      <c r="BH56" s="125"/>
      <c r="BI56" s="126"/>
      <c r="BJ56" s="124"/>
      <c r="BK56" s="125"/>
      <c r="BL56" s="125"/>
      <c r="BM56" s="126"/>
      <c r="BN56" s="124"/>
      <c r="BO56" s="125"/>
      <c r="BP56" s="125"/>
      <c r="BQ56" s="126"/>
      <c r="BR56" s="124"/>
      <c r="BS56" s="125"/>
      <c r="BT56" s="125"/>
      <c r="BU56" s="126"/>
      <c r="BV56" s="124"/>
      <c r="BW56" s="125"/>
      <c r="BX56" s="125"/>
      <c r="BY56" s="126"/>
    </row>
    <row r="57" spans="1:77" ht="18.75" customHeight="1">
      <c r="A57" s="281" t="s">
        <v>72</v>
      </c>
      <c r="B57" s="37" t="s">
        <v>73</v>
      </c>
      <c r="C57" s="120">
        <f t="shared" si="83"/>
        <v>0</v>
      </c>
      <c r="D57" s="120">
        <f t="shared" si="84"/>
        <v>0</v>
      </c>
      <c r="E57" s="120">
        <f t="shared" si="85"/>
        <v>0</v>
      </c>
      <c r="F57" s="120">
        <f t="shared" si="86"/>
        <v>0</v>
      </c>
      <c r="G57" s="120">
        <f t="shared" si="79"/>
        <v>0</v>
      </c>
      <c r="H57" s="120">
        <f t="shared" si="80"/>
        <v>0</v>
      </c>
      <c r="I57" s="121">
        <f t="shared" si="81"/>
        <v>0</v>
      </c>
      <c r="J57" s="124"/>
      <c r="K57" s="125"/>
      <c r="L57" s="125"/>
      <c r="M57" s="126"/>
      <c r="N57" s="124"/>
      <c r="O57" s="125"/>
      <c r="P57" s="125"/>
      <c r="Q57" s="126"/>
      <c r="R57" s="124"/>
      <c r="S57" s="125"/>
      <c r="T57" s="125"/>
      <c r="U57" s="126"/>
      <c r="V57" s="124"/>
      <c r="W57" s="125"/>
      <c r="X57" s="125"/>
      <c r="Y57" s="126"/>
      <c r="Z57" s="124"/>
      <c r="AA57" s="125"/>
      <c r="AB57" s="125"/>
      <c r="AC57" s="126"/>
      <c r="AD57" s="124"/>
      <c r="AE57" s="125"/>
      <c r="AF57" s="125"/>
      <c r="AG57" s="126"/>
      <c r="AH57" s="124"/>
      <c r="AI57" s="125"/>
      <c r="AJ57" s="125"/>
      <c r="AK57" s="126"/>
      <c r="AL57" s="124"/>
      <c r="AM57" s="125"/>
      <c r="AN57" s="125"/>
      <c r="AO57" s="126"/>
      <c r="AP57" s="124"/>
      <c r="AQ57" s="125"/>
      <c r="AR57" s="125"/>
      <c r="AS57" s="126"/>
      <c r="AT57" s="124"/>
      <c r="AU57" s="125"/>
      <c r="AV57" s="125"/>
      <c r="AW57" s="126"/>
      <c r="AX57" s="124"/>
      <c r="AY57" s="125"/>
      <c r="AZ57" s="125"/>
      <c r="BA57" s="126"/>
      <c r="BB57" s="124"/>
      <c r="BC57" s="125"/>
      <c r="BD57" s="125"/>
      <c r="BE57" s="126"/>
      <c r="BF57" s="124"/>
      <c r="BG57" s="125"/>
      <c r="BH57" s="125"/>
      <c r="BI57" s="126"/>
      <c r="BJ57" s="124"/>
      <c r="BK57" s="125"/>
      <c r="BL57" s="125"/>
      <c r="BM57" s="126"/>
      <c r="BN57" s="124"/>
      <c r="BO57" s="125"/>
      <c r="BP57" s="125"/>
      <c r="BQ57" s="126"/>
      <c r="BR57" s="124"/>
      <c r="BS57" s="125"/>
      <c r="BT57" s="125"/>
      <c r="BU57" s="126"/>
      <c r="BV57" s="124"/>
      <c r="BW57" s="125"/>
      <c r="BX57" s="125"/>
      <c r="BY57" s="126"/>
    </row>
    <row r="58" spans="1:77" ht="18.75" customHeight="1">
      <c r="A58" s="282"/>
      <c r="B58" s="37" t="s">
        <v>74</v>
      </c>
      <c r="C58" s="120">
        <f t="shared" si="83"/>
        <v>0</v>
      </c>
      <c r="D58" s="120">
        <f t="shared" si="84"/>
        <v>0</v>
      </c>
      <c r="E58" s="120">
        <f t="shared" si="85"/>
        <v>0</v>
      </c>
      <c r="F58" s="120">
        <f t="shared" si="86"/>
        <v>0</v>
      </c>
      <c r="G58" s="120">
        <f t="shared" si="79"/>
        <v>0</v>
      </c>
      <c r="H58" s="120">
        <f t="shared" si="80"/>
        <v>0</v>
      </c>
      <c r="I58" s="121">
        <f t="shared" si="81"/>
        <v>0</v>
      </c>
      <c r="J58" s="124"/>
      <c r="K58" s="125"/>
      <c r="L58" s="125"/>
      <c r="M58" s="126"/>
      <c r="N58" s="124"/>
      <c r="O58" s="125"/>
      <c r="P58" s="125"/>
      <c r="Q58" s="126"/>
      <c r="R58" s="124"/>
      <c r="S58" s="125"/>
      <c r="T58" s="125"/>
      <c r="U58" s="126"/>
      <c r="V58" s="124"/>
      <c r="W58" s="125"/>
      <c r="X58" s="125"/>
      <c r="Y58" s="126"/>
      <c r="Z58" s="124"/>
      <c r="AA58" s="125"/>
      <c r="AB58" s="125"/>
      <c r="AC58" s="126"/>
      <c r="AD58" s="124"/>
      <c r="AE58" s="125"/>
      <c r="AF58" s="125"/>
      <c r="AG58" s="126"/>
      <c r="AH58" s="124"/>
      <c r="AI58" s="125"/>
      <c r="AJ58" s="125"/>
      <c r="AK58" s="126"/>
      <c r="AL58" s="124"/>
      <c r="AM58" s="125"/>
      <c r="AN58" s="125"/>
      <c r="AO58" s="126"/>
      <c r="AP58" s="124"/>
      <c r="AQ58" s="125"/>
      <c r="AR58" s="125"/>
      <c r="AS58" s="126"/>
      <c r="AT58" s="124"/>
      <c r="AU58" s="125"/>
      <c r="AV58" s="125"/>
      <c r="AW58" s="126"/>
      <c r="AX58" s="124"/>
      <c r="AY58" s="125"/>
      <c r="AZ58" s="125"/>
      <c r="BA58" s="126"/>
      <c r="BB58" s="124"/>
      <c r="BC58" s="125"/>
      <c r="BD58" s="125"/>
      <c r="BE58" s="126"/>
      <c r="BF58" s="124"/>
      <c r="BG58" s="125"/>
      <c r="BH58" s="125"/>
      <c r="BI58" s="126"/>
      <c r="BJ58" s="124"/>
      <c r="BK58" s="125"/>
      <c r="BL58" s="125"/>
      <c r="BM58" s="126"/>
      <c r="BN58" s="124"/>
      <c r="BO58" s="125"/>
      <c r="BP58" s="125"/>
      <c r="BQ58" s="126"/>
      <c r="BR58" s="124"/>
      <c r="BS58" s="125"/>
      <c r="BT58" s="125"/>
      <c r="BU58" s="126"/>
      <c r="BV58" s="124"/>
      <c r="BW58" s="125"/>
      <c r="BX58" s="125"/>
      <c r="BY58" s="126"/>
    </row>
    <row r="59" spans="1:77" ht="18.75" customHeight="1">
      <c r="A59" s="283"/>
      <c r="B59" s="38" t="s">
        <v>68</v>
      </c>
      <c r="C59" s="120">
        <f t="shared" si="83"/>
        <v>0</v>
      </c>
      <c r="D59" s="120">
        <f t="shared" si="84"/>
        <v>0</v>
      </c>
      <c r="E59" s="120">
        <f t="shared" si="85"/>
        <v>0</v>
      </c>
      <c r="F59" s="120">
        <f t="shared" si="86"/>
        <v>0</v>
      </c>
      <c r="G59" s="120">
        <f t="shared" si="79"/>
        <v>0</v>
      </c>
      <c r="H59" s="120">
        <f t="shared" si="80"/>
        <v>0</v>
      </c>
      <c r="I59" s="121">
        <f t="shared" si="81"/>
        <v>0</v>
      </c>
      <c r="J59" s="124"/>
      <c r="K59" s="125"/>
      <c r="L59" s="125"/>
      <c r="M59" s="126"/>
      <c r="N59" s="124"/>
      <c r="O59" s="125"/>
      <c r="P59" s="125"/>
      <c r="Q59" s="126"/>
      <c r="R59" s="124"/>
      <c r="S59" s="125"/>
      <c r="T59" s="125"/>
      <c r="U59" s="126"/>
      <c r="V59" s="124"/>
      <c r="W59" s="125"/>
      <c r="X59" s="125"/>
      <c r="Y59" s="126"/>
      <c r="Z59" s="124"/>
      <c r="AA59" s="125"/>
      <c r="AB59" s="125"/>
      <c r="AC59" s="126"/>
      <c r="AD59" s="124"/>
      <c r="AE59" s="125"/>
      <c r="AF59" s="125"/>
      <c r="AG59" s="126"/>
      <c r="AH59" s="124"/>
      <c r="AI59" s="125"/>
      <c r="AJ59" s="125"/>
      <c r="AK59" s="126"/>
      <c r="AL59" s="124"/>
      <c r="AM59" s="125"/>
      <c r="AN59" s="125"/>
      <c r="AO59" s="126"/>
      <c r="AP59" s="124"/>
      <c r="AQ59" s="125"/>
      <c r="AR59" s="125"/>
      <c r="AS59" s="126"/>
      <c r="AT59" s="124"/>
      <c r="AU59" s="125"/>
      <c r="AV59" s="125"/>
      <c r="AW59" s="126"/>
      <c r="AX59" s="124"/>
      <c r="AY59" s="125"/>
      <c r="AZ59" s="125"/>
      <c r="BA59" s="126"/>
      <c r="BB59" s="124"/>
      <c r="BC59" s="125"/>
      <c r="BD59" s="125"/>
      <c r="BE59" s="126"/>
      <c r="BF59" s="124"/>
      <c r="BG59" s="125"/>
      <c r="BH59" s="125"/>
      <c r="BI59" s="126"/>
      <c r="BJ59" s="124"/>
      <c r="BK59" s="125"/>
      <c r="BL59" s="125"/>
      <c r="BM59" s="126"/>
      <c r="BN59" s="124"/>
      <c r="BO59" s="125"/>
      <c r="BP59" s="125"/>
      <c r="BQ59" s="126"/>
      <c r="BR59" s="124"/>
      <c r="BS59" s="125"/>
      <c r="BT59" s="125"/>
      <c r="BU59" s="126"/>
      <c r="BV59" s="124"/>
      <c r="BW59" s="125"/>
      <c r="BX59" s="125"/>
      <c r="BY59" s="126"/>
    </row>
    <row r="60" spans="1:77" ht="18.75" customHeight="1">
      <c r="A60" s="281" t="s">
        <v>92</v>
      </c>
      <c r="B60" s="37" t="s">
        <v>75</v>
      </c>
      <c r="C60" s="120">
        <f t="shared" si="83"/>
        <v>0</v>
      </c>
      <c r="D60" s="120">
        <f t="shared" si="84"/>
        <v>0</v>
      </c>
      <c r="E60" s="120">
        <f t="shared" si="85"/>
        <v>0</v>
      </c>
      <c r="F60" s="120">
        <f t="shared" si="86"/>
        <v>0</v>
      </c>
      <c r="G60" s="120">
        <f t="shared" si="79"/>
        <v>0</v>
      </c>
      <c r="H60" s="120">
        <f t="shared" si="80"/>
        <v>0</v>
      </c>
      <c r="I60" s="121">
        <f t="shared" si="81"/>
        <v>0</v>
      </c>
      <c r="J60" s="124"/>
      <c r="K60" s="125"/>
      <c r="L60" s="125"/>
      <c r="M60" s="126"/>
      <c r="N60" s="124"/>
      <c r="O60" s="125"/>
      <c r="P60" s="125"/>
      <c r="Q60" s="126"/>
      <c r="R60" s="124"/>
      <c r="S60" s="125"/>
      <c r="T60" s="125"/>
      <c r="U60" s="126"/>
      <c r="V60" s="124"/>
      <c r="W60" s="125"/>
      <c r="X60" s="125"/>
      <c r="Y60" s="126"/>
      <c r="Z60" s="124"/>
      <c r="AA60" s="125"/>
      <c r="AB60" s="125"/>
      <c r="AC60" s="126"/>
      <c r="AD60" s="124"/>
      <c r="AE60" s="125"/>
      <c r="AF60" s="125"/>
      <c r="AG60" s="126"/>
      <c r="AH60" s="124"/>
      <c r="AI60" s="125"/>
      <c r="AJ60" s="125"/>
      <c r="AK60" s="126"/>
      <c r="AL60" s="124"/>
      <c r="AM60" s="125"/>
      <c r="AN60" s="125"/>
      <c r="AO60" s="126"/>
      <c r="AP60" s="124"/>
      <c r="AQ60" s="125"/>
      <c r="AR60" s="125"/>
      <c r="AS60" s="126"/>
      <c r="AT60" s="124"/>
      <c r="AU60" s="125"/>
      <c r="AV60" s="125"/>
      <c r="AW60" s="126"/>
      <c r="AX60" s="124"/>
      <c r="AY60" s="125"/>
      <c r="AZ60" s="125"/>
      <c r="BA60" s="126"/>
      <c r="BB60" s="124"/>
      <c r="BC60" s="125"/>
      <c r="BD60" s="125"/>
      <c r="BE60" s="126"/>
      <c r="BF60" s="124"/>
      <c r="BG60" s="125"/>
      <c r="BH60" s="125"/>
      <c r="BI60" s="126"/>
      <c r="BJ60" s="124"/>
      <c r="BK60" s="125"/>
      <c r="BL60" s="125"/>
      <c r="BM60" s="126"/>
      <c r="BN60" s="124"/>
      <c r="BO60" s="125"/>
      <c r="BP60" s="125"/>
      <c r="BQ60" s="126"/>
      <c r="BR60" s="124"/>
      <c r="BS60" s="125"/>
      <c r="BT60" s="125"/>
      <c r="BU60" s="126"/>
      <c r="BV60" s="124"/>
      <c r="BW60" s="125"/>
      <c r="BX60" s="125"/>
      <c r="BY60" s="126"/>
    </row>
    <row r="61" spans="1:77" ht="18.75" customHeight="1">
      <c r="A61" s="282"/>
      <c r="B61" s="37" t="s">
        <v>76</v>
      </c>
      <c r="C61" s="120">
        <f t="shared" si="83"/>
        <v>0</v>
      </c>
      <c r="D61" s="120">
        <f t="shared" si="84"/>
        <v>0</v>
      </c>
      <c r="E61" s="120">
        <f t="shared" si="85"/>
        <v>0</v>
      </c>
      <c r="F61" s="120">
        <f t="shared" si="86"/>
        <v>0</v>
      </c>
      <c r="G61" s="120">
        <f t="shared" si="79"/>
        <v>0</v>
      </c>
      <c r="H61" s="120">
        <f t="shared" si="80"/>
        <v>0</v>
      </c>
      <c r="I61" s="121">
        <f t="shared" si="81"/>
        <v>0</v>
      </c>
      <c r="J61" s="124"/>
      <c r="K61" s="125"/>
      <c r="L61" s="125"/>
      <c r="M61" s="126"/>
      <c r="N61" s="124"/>
      <c r="O61" s="125"/>
      <c r="P61" s="125"/>
      <c r="Q61" s="126"/>
      <c r="R61" s="124"/>
      <c r="S61" s="125"/>
      <c r="T61" s="125"/>
      <c r="U61" s="126"/>
      <c r="V61" s="124"/>
      <c r="W61" s="125"/>
      <c r="X61" s="125"/>
      <c r="Y61" s="126"/>
      <c r="Z61" s="124"/>
      <c r="AA61" s="125"/>
      <c r="AB61" s="125"/>
      <c r="AC61" s="126"/>
      <c r="AD61" s="124"/>
      <c r="AE61" s="125"/>
      <c r="AF61" s="125"/>
      <c r="AG61" s="126"/>
      <c r="AH61" s="124"/>
      <c r="AI61" s="125"/>
      <c r="AJ61" s="125"/>
      <c r="AK61" s="126"/>
      <c r="AL61" s="124"/>
      <c r="AM61" s="125"/>
      <c r="AN61" s="125"/>
      <c r="AO61" s="126"/>
      <c r="AP61" s="124"/>
      <c r="AQ61" s="125"/>
      <c r="AR61" s="125"/>
      <c r="AS61" s="126"/>
      <c r="AT61" s="124"/>
      <c r="AU61" s="125"/>
      <c r="AV61" s="125"/>
      <c r="AW61" s="126"/>
      <c r="AX61" s="124"/>
      <c r="AY61" s="125"/>
      <c r="AZ61" s="125"/>
      <c r="BA61" s="126"/>
      <c r="BB61" s="124"/>
      <c r="BC61" s="125"/>
      <c r="BD61" s="125"/>
      <c r="BE61" s="126"/>
      <c r="BF61" s="124"/>
      <c r="BG61" s="125"/>
      <c r="BH61" s="125"/>
      <c r="BI61" s="126"/>
      <c r="BJ61" s="124"/>
      <c r="BK61" s="125"/>
      <c r="BL61" s="125"/>
      <c r="BM61" s="126"/>
      <c r="BN61" s="124"/>
      <c r="BO61" s="125"/>
      <c r="BP61" s="125"/>
      <c r="BQ61" s="126"/>
      <c r="BR61" s="124"/>
      <c r="BS61" s="125"/>
      <c r="BT61" s="125"/>
      <c r="BU61" s="126"/>
      <c r="BV61" s="124"/>
      <c r="BW61" s="125"/>
      <c r="BX61" s="125"/>
      <c r="BY61" s="126"/>
    </row>
    <row r="62" spans="1:77" ht="18.75" customHeight="1">
      <c r="A62" s="283"/>
      <c r="B62" s="38" t="s">
        <v>68</v>
      </c>
      <c r="C62" s="120">
        <f t="shared" si="83"/>
        <v>0</v>
      </c>
      <c r="D62" s="120">
        <f t="shared" si="84"/>
        <v>0</v>
      </c>
      <c r="E62" s="120">
        <f t="shared" si="85"/>
        <v>0</v>
      </c>
      <c r="F62" s="120">
        <f t="shared" si="86"/>
        <v>0</v>
      </c>
      <c r="G62" s="120">
        <f t="shared" si="79"/>
        <v>0</v>
      </c>
      <c r="H62" s="120">
        <f t="shared" si="80"/>
        <v>0</v>
      </c>
      <c r="I62" s="121">
        <f t="shared" si="81"/>
        <v>0</v>
      </c>
      <c r="J62" s="124"/>
      <c r="K62" s="125"/>
      <c r="L62" s="125"/>
      <c r="M62" s="126"/>
      <c r="N62" s="124"/>
      <c r="O62" s="125"/>
      <c r="P62" s="125"/>
      <c r="Q62" s="126"/>
      <c r="R62" s="124"/>
      <c r="S62" s="125"/>
      <c r="T62" s="125"/>
      <c r="U62" s="126"/>
      <c r="V62" s="124"/>
      <c r="W62" s="125"/>
      <c r="X62" s="125"/>
      <c r="Y62" s="126"/>
      <c r="Z62" s="124"/>
      <c r="AA62" s="125"/>
      <c r="AB62" s="125"/>
      <c r="AC62" s="126"/>
      <c r="AD62" s="124"/>
      <c r="AE62" s="125"/>
      <c r="AF62" s="125"/>
      <c r="AG62" s="126"/>
      <c r="AH62" s="124"/>
      <c r="AI62" s="125"/>
      <c r="AJ62" s="125"/>
      <c r="AK62" s="126"/>
      <c r="AL62" s="124"/>
      <c r="AM62" s="125"/>
      <c r="AN62" s="125"/>
      <c r="AO62" s="126"/>
      <c r="AP62" s="124"/>
      <c r="AQ62" s="125"/>
      <c r="AR62" s="125"/>
      <c r="AS62" s="126"/>
      <c r="AT62" s="124"/>
      <c r="AU62" s="125"/>
      <c r="AV62" s="125"/>
      <c r="AW62" s="126"/>
      <c r="AX62" s="124"/>
      <c r="AY62" s="125"/>
      <c r="AZ62" s="125"/>
      <c r="BA62" s="126"/>
      <c r="BB62" s="124"/>
      <c r="BC62" s="125"/>
      <c r="BD62" s="125"/>
      <c r="BE62" s="126"/>
      <c r="BF62" s="124"/>
      <c r="BG62" s="125"/>
      <c r="BH62" s="125"/>
      <c r="BI62" s="126"/>
      <c r="BJ62" s="124"/>
      <c r="BK62" s="125"/>
      <c r="BL62" s="125"/>
      <c r="BM62" s="126"/>
      <c r="BN62" s="124"/>
      <c r="BO62" s="125"/>
      <c r="BP62" s="125"/>
      <c r="BQ62" s="126"/>
      <c r="BR62" s="124"/>
      <c r="BS62" s="125"/>
      <c r="BT62" s="125"/>
      <c r="BU62" s="126"/>
      <c r="BV62" s="124"/>
      <c r="BW62" s="125"/>
      <c r="BX62" s="125"/>
      <c r="BY62" s="126"/>
    </row>
    <row r="63" spans="1:77" ht="18.75" customHeight="1">
      <c r="A63" s="281" t="s">
        <v>93</v>
      </c>
      <c r="B63" s="37" t="s">
        <v>77</v>
      </c>
      <c r="C63" s="120">
        <f t="shared" si="83"/>
        <v>3</v>
      </c>
      <c r="D63" s="120">
        <f t="shared" si="84"/>
        <v>3</v>
      </c>
      <c r="E63" s="120">
        <f t="shared" si="85"/>
        <v>3</v>
      </c>
      <c r="F63" s="120">
        <f t="shared" si="86"/>
        <v>4</v>
      </c>
      <c r="G63" s="120">
        <f t="shared" si="79"/>
        <v>3</v>
      </c>
      <c r="H63" s="120">
        <f t="shared" si="80"/>
        <v>3</v>
      </c>
      <c r="I63" s="121">
        <f t="shared" si="81"/>
        <v>3.3333333333333335</v>
      </c>
      <c r="J63" s="124"/>
      <c r="K63" s="125"/>
      <c r="L63" s="125"/>
      <c r="M63" s="126"/>
      <c r="N63" s="124"/>
      <c r="O63" s="125"/>
      <c r="P63" s="125"/>
      <c r="Q63" s="126"/>
      <c r="R63" s="124">
        <v>2</v>
      </c>
      <c r="S63" s="125">
        <v>2</v>
      </c>
      <c r="T63" s="125">
        <v>2</v>
      </c>
      <c r="U63" s="126">
        <v>3</v>
      </c>
      <c r="V63" s="124"/>
      <c r="W63" s="125"/>
      <c r="X63" s="125"/>
      <c r="Y63" s="126"/>
      <c r="Z63" s="124"/>
      <c r="AA63" s="125"/>
      <c r="AB63" s="125"/>
      <c r="AC63" s="126"/>
      <c r="AD63" s="124"/>
      <c r="AE63" s="125"/>
      <c r="AF63" s="125"/>
      <c r="AG63" s="126"/>
      <c r="AH63" s="124"/>
      <c r="AI63" s="125"/>
      <c r="AJ63" s="125"/>
      <c r="AK63" s="126"/>
      <c r="AL63" s="124">
        <v>1</v>
      </c>
      <c r="AM63" s="125">
        <v>1</v>
      </c>
      <c r="AN63" s="125">
        <v>1</v>
      </c>
      <c r="AO63" s="126">
        <v>1</v>
      </c>
      <c r="AP63" s="124"/>
      <c r="AQ63" s="125"/>
      <c r="AR63" s="125"/>
      <c r="AS63" s="126"/>
      <c r="AT63" s="124"/>
      <c r="AU63" s="125"/>
      <c r="AV63" s="125"/>
      <c r="AW63" s="126"/>
      <c r="AX63" s="124"/>
      <c r="AY63" s="125"/>
      <c r="AZ63" s="125"/>
      <c r="BA63" s="126"/>
      <c r="BB63" s="124"/>
      <c r="BC63" s="125"/>
      <c r="BD63" s="125"/>
      <c r="BE63" s="126"/>
      <c r="BF63" s="124"/>
      <c r="BG63" s="125"/>
      <c r="BH63" s="125"/>
      <c r="BI63" s="126"/>
      <c r="BJ63" s="124"/>
      <c r="BK63" s="125"/>
      <c r="BL63" s="125"/>
      <c r="BM63" s="126"/>
      <c r="BN63" s="124"/>
      <c r="BO63" s="125"/>
      <c r="BP63" s="125"/>
      <c r="BQ63" s="126"/>
      <c r="BR63" s="124"/>
      <c r="BS63" s="125"/>
      <c r="BT63" s="125"/>
      <c r="BU63" s="126"/>
      <c r="BV63" s="124"/>
      <c r="BW63" s="125"/>
      <c r="BX63" s="125"/>
      <c r="BY63" s="126"/>
    </row>
    <row r="64" spans="1:77" ht="18.75" customHeight="1">
      <c r="A64" s="283"/>
      <c r="B64" s="38" t="s">
        <v>68</v>
      </c>
      <c r="C64" s="120">
        <f t="shared" si="83"/>
        <v>0</v>
      </c>
      <c r="D64" s="120">
        <f t="shared" si="84"/>
        <v>0</v>
      </c>
      <c r="E64" s="120">
        <f t="shared" si="85"/>
        <v>0</v>
      </c>
      <c r="F64" s="120">
        <f t="shared" si="86"/>
        <v>0</v>
      </c>
      <c r="G64" s="120">
        <f t="shared" si="79"/>
        <v>0</v>
      </c>
      <c r="H64" s="120">
        <f t="shared" si="80"/>
        <v>0</v>
      </c>
      <c r="I64" s="121">
        <f t="shared" si="81"/>
        <v>0</v>
      </c>
      <c r="J64" s="124"/>
      <c r="K64" s="125"/>
      <c r="L64" s="125"/>
      <c r="M64" s="126"/>
      <c r="N64" s="124"/>
      <c r="O64" s="125"/>
      <c r="P64" s="125"/>
      <c r="Q64" s="126"/>
      <c r="R64" s="124"/>
      <c r="S64" s="125"/>
      <c r="T64" s="125"/>
      <c r="U64" s="126"/>
      <c r="V64" s="124"/>
      <c r="W64" s="125"/>
      <c r="X64" s="125"/>
      <c r="Y64" s="126"/>
      <c r="Z64" s="124"/>
      <c r="AA64" s="125"/>
      <c r="AB64" s="125"/>
      <c r="AC64" s="126"/>
      <c r="AD64" s="124"/>
      <c r="AE64" s="125"/>
      <c r="AF64" s="125"/>
      <c r="AG64" s="126"/>
      <c r="AH64" s="124"/>
      <c r="AI64" s="125"/>
      <c r="AJ64" s="125"/>
      <c r="AK64" s="126"/>
      <c r="AL64" s="124"/>
      <c r="AM64" s="125"/>
      <c r="AN64" s="125"/>
      <c r="AO64" s="126"/>
      <c r="AP64" s="124"/>
      <c r="AQ64" s="125"/>
      <c r="AR64" s="125"/>
      <c r="AS64" s="126"/>
      <c r="AT64" s="124"/>
      <c r="AU64" s="125"/>
      <c r="AV64" s="125"/>
      <c r="AW64" s="126"/>
      <c r="AX64" s="124"/>
      <c r="AY64" s="125"/>
      <c r="AZ64" s="125"/>
      <c r="BA64" s="126"/>
      <c r="BB64" s="124"/>
      <c r="BC64" s="125"/>
      <c r="BD64" s="125"/>
      <c r="BE64" s="126"/>
      <c r="BF64" s="124"/>
      <c r="BG64" s="125"/>
      <c r="BH64" s="125"/>
      <c r="BI64" s="126"/>
      <c r="BJ64" s="124"/>
      <c r="BK64" s="125"/>
      <c r="BL64" s="125"/>
      <c r="BM64" s="126"/>
      <c r="BN64" s="124"/>
      <c r="BO64" s="125"/>
      <c r="BP64" s="125"/>
      <c r="BQ64" s="126"/>
      <c r="BR64" s="124"/>
      <c r="BS64" s="125"/>
      <c r="BT64" s="125"/>
      <c r="BU64" s="126"/>
      <c r="BV64" s="124"/>
      <c r="BW64" s="125"/>
      <c r="BX64" s="125"/>
      <c r="BY64" s="126"/>
    </row>
    <row r="65" spans="1:77" ht="18.75" customHeight="1">
      <c r="A65" s="281" t="s">
        <v>78</v>
      </c>
      <c r="B65" s="37" t="s">
        <v>79</v>
      </c>
      <c r="C65" s="120">
        <f t="shared" si="83"/>
        <v>0</v>
      </c>
      <c r="D65" s="120">
        <f t="shared" si="84"/>
        <v>0</v>
      </c>
      <c r="E65" s="120">
        <f t="shared" si="85"/>
        <v>0</v>
      </c>
      <c r="F65" s="120">
        <f t="shared" si="86"/>
        <v>0</v>
      </c>
      <c r="G65" s="120">
        <f t="shared" si="79"/>
        <v>0</v>
      </c>
      <c r="H65" s="120">
        <f t="shared" si="80"/>
        <v>0</v>
      </c>
      <c r="I65" s="121">
        <f t="shared" si="81"/>
        <v>0</v>
      </c>
      <c r="J65" s="124"/>
      <c r="K65" s="125"/>
      <c r="L65" s="125"/>
      <c r="M65" s="126"/>
      <c r="N65" s="124"/>
      <c r="O65" s="125"/>
      <c r="P65" s="125"/>
      <c r="Q65" s="126"/>
      <c r="R65" s="124"/>
      <c r="S65" s="125"/>
      <c r="T65" s="125"/>
      <c r="U65" s="126"/>
      <c r="V65" s="124"/>
      <c r="W65" s="125"/>
      <c r="X65" s="125"/>
      <c r="Y65" s="126"/>
      <c r="Z65" s="124"/>
      <c r="AA65" s="125"/>
      <c r="AB65" s="125"/>
      <c r="AC65" s="126"/>
      <c r="AD65" s="124"/>
      <c r="AE65" s="125"/>
      <c r="AF65" s="125"/>
      <c r="AG65" s="126"/>
      <c r="AH65" s="124"/>
      <c r="AI65" s="125"/>
      <c r="AJ65" s="125"/>
      <c r="AK65" s="126"/>
      <c r="AL65" s="124"/>
      <c r="AM65" s="125"/>
      <c r="AN65" s="125"/>
      <c r="AO65" s="126"/>
      <c r="AP65" s="124"/>
      <c r="AQ65" s="125"/>
      <c r="AR65" s="125"/>
      <c r="AS65" s="126"/>
      <c r="AT65" s="124"/>
      <c r="AU65" s="125"/>
      <c r="AV65" s="125"/>
      <c r="AW65" s="126"/>
      <c r="AX65" s="124"/>
      <c r="AY65" s="125"/>
      <c r="AZ65" s="125"/>
      <c r="BA65" s="126"/>
      <c r="BB65" s="124"/>
      <c r="BC65" s="125"/>
      <c r="BD65" s="125"/>
      <c r="BE65" s="126"/>
      <c r="BF65" s="124"/>
      <c r="BG65" s="125"/>
      <c r="BH65" s="125"/>
      <c r="BI65" s="126"/>
      <c r="BJ65" s="124"/>
      <c r="BK65" s="125"/>
      <c r="BL65" s="125"/>
      <c r="BM65" s="126"/>
      <c r="BN65" s="124"/>
      <c r="BO65" s="125"/>
      <c r="BP65" s="125"/>
      <c r="BQ65" s="126"/>
      <c r="BR65" s="124"/>
      <c r="BS65" s="125"/>
      <c r="BT65" s="125"/>
      <c r="BU65" s="126"/>
      <c r="BV65" s="124"/>
      <c r="BW65" s="125"/>
      <c r="BX65" s="125"/>
      <c r="BY65" s="126"/>
    </row>
    <row r="66" spans="1:77" ht="18.75" customHeight="1">
      <c r="A66" s="282"/>
      <c r="B66" s="37" t="s">
        <v>80</v>
      </c>
      <c r="C66" s="120">
        <f t="shared" si="83"/>
        <v>0</v>
      </c>
      <c r="D66" s="120">
        <f t="shared" si="84"/>
        <v>0</v>
      </c>
      <c r="E66" s="120">
        <f t="shared" si="85"/>
        <v>0</v>
      </c>
      <c r="F66" s="120">
        <f t="shared" si="86"/>
        <v>0</v>
      </c>
      <c r="G66" s="120">
        <f t="shared" si="79"/>
        <v>0</v>
      </c>
      <c r="H66" s="120">
        <f t="shared" si="80"/>
        <v>0</v>
      </c>
      <c r="I66" s="121">
        <f t="shared" si="81"/>
        <v>0</v>
      </c>
      <c r="J66" s="124"/>
      <c r="K66" s="125"/>
      <c r="L66" s="125"/>
      <c r="M66" s="126"/>
      <c r="N66" s="124"/>
      <c r="O66" s="125"/>
      <c r="P66" s="125"/>
      <c r="Q66" s="126"/>
      <c r="R66" s="124"/>
      <c r="S66" s="125"/>
      <c r="T66" s="125"/>
      <c r="U66" s="126"/>
      <c r="V66" s="124"/>
      <c r="W66" s="125"/>
      <c r="X66" s="125"/>
      <c r="Y66" s="126"/>
      <c r="Z66" s="124"/>
      <c r="AA66" s="125"/>
      <c r="AB66" s="125"/>
      <c r="AC66" s="126"/>
      <c r="AD66" s="124"/>
      <c r="AE66" s="125"/>
      <c r="AF66" s="125"/>
      <c r="AG66" s="126"/>
      <c r="AH66" s="124"/>
      <c r="AI66" s="125"/>
      <c r="AJ66" s="125"/>
      <c r="AK66" s="126"/>
      <c r="AL66" s="124"/>
      <c r="AM66" s="125"/>
      <c r="AN66" s="125"/>
      <c r="AO66" s="126"/>
      <c r="AP66" s="124"/>
      <c r="AQ66" s="125"/>
      <c r="AR66" s="125"/>
      <c r="AS66" s="126"/>
      <c r="AT66" s="124"/>
      <c r="AU66" s="125"/>
      <c r="AV66" s="125"/>
      <c r="AW66" s="126"/>
      <c r="AX66" s="124"/>
      <c r="AY66" s="125"/>
      <c r="AZ66" s="125"/>
      <c r="BA66" s="126"/>
      <c r="BB66" s="124"/>
      <c r="BC66" s="125"/>
      <c r="BD66" s="125"/>
      <c r="BE66" s="126"/>
      <c r="BF66" s="124"/>
      <c r="BG66" s="125"/>
      <c r="BH66" s="125"/>
      <c r="BI66" s="126"/>
      <c r="BJ66" s="124"/>
      <c r="BK66" s="125"/>
      <c r="BL66" s="125"/>
      <c r="BM66" s="126"/>
      <c r="BN66" s="124"/>
      <c r="BO66" s="125"/>
      <c r="BP66" s="125"/>
      <c r="BQ66" s="126"/>
      <c r="BR66" s="124"/>
      <c r="BS66" s="125"/>
      <c r="BT66" s="125"/>
      <c r="BU66" s="126"/>
      <c r="BV66" s="124"/>
      <c r="BW66" s="125"/>
      <c r="BX66" s="125"/>
      <c r="BY66" s="126"/>
    </row>
    <row r="67" spans="1:77" ht="18.75" customHeight="1">
      <c r="A67" s="283"/>
      <c r="B67" s="38" t="s">
        <v>68</v>
      </c>
      <c r="C67" s="120">
        <f t="shared" si="83"/>
        <v>0</v>
      </c>
      <c r="D67" s="120">
        <f t="shared" si="84"/>
        <v>0</v>
      </c>
      <c r="E67" s="120">
        <f t="shared" si="85"/>
        <v>0</v>
      </c>
      <c r="F67" s="120">
        <f t="shared" si="86"/>
        <v>0</v>
      </c>
      <c r="G67" s="120">
        <f t="shared" si="79"/>
        <v>0</v>
      </c>
      <c r="H67" s="120">
        <f t="shared" si="80"/>
        <v>0</v>
      </c>
      <c r="I67" s="121">
        <f t="shared" si="81"/>
        <v>0</v>
      </c>
      <c r="J67" s="124"/>
      <c r="K67" s="125"/>
      <c r="L67" s="125"/>
      <c r="M67" s="126"/>
      <c r="N67" s="124"/>
      <c r="O67" s="125"/>
      <c r="P67" s="125"/>
      <c r="Q67" s="126"/>
      <c r="R67" s="124"/>
      <c r="S67" s="125"/>
      <c r="T67" s="125"/>
      <c r="U67" s="126"/>
      <c r="V67" s="124"/>
      <c r="W67" s="125"/>
      <c r="X67" s="125"/>
      <c r="Y67" s="126"/>
      <c r="Z67" s="124"/>
      <c r="AA67" s="125"/>
      <c r="AB67" s="125"/>
      <c r="AC67" s="126"/>
      <c r="AD67" s="124"/>
      <c r="AE67" s="125"/>
      <c r="AF67" s="125"/>
      <c r="AG67" s="126"/>
      <c r="AH67" s="124"/>
      <c r="AI67" s="125"/>
      <c r="AJ67" s="125"/>
      <c r="AK67" s="126"/>
      <c r="AL67" s="124"/>
      <c r="AM67" s="125"/>
      <c r="AN67" s="125"/>
      <c r="AO67" s="126"/>
      <c r="AP67" s="124"/>
      <c r="AQ67" s="125"/>
      <c r="AR67" s="125"/>
      <c r="AS67" s="126"/>
      <c r="AT67" s="124"/>
      <c r="AU67" s="125"/>
      <c r="AV67" s="125"/>
      <c r="AW67" s="126"/>
      <c r="AX67" s="124"/>
      <c r="AY67" s="125"/>
      <c r="AZ67" s="125"/>
      <c r="BA67" s="126"/>
      <c r="BB67" s="124"/>
      <c r="BC67" s="125"/>
      <c r="BD67" s="125"/>
      <c r="BE67" s="126"/>
      <c r="BF67" s="124"/>
      <c r="BG67" s="125"/>
      <c r="BH67" s="125"/>
      <c r="BI67" s="126"/>
      <c r="BJ67" s="124"/>
      <c r="BK67" s="125"/>
      <c r="BL67" s="125"/>
      <c r="BM67" s="126"/>
      <c r="BN67" s="124"/>
      <c r="BO67" s="125"/>
      <c r="BP67" s="125"/>
      <c r="BQ67" s="126"/>
      <c r="BR67" s="124"/>
      <c r="BS67" s="125"/>
      <c r="BT67" s="125"/>
      <c r="BU67" s="126"/>
      <c r="BV67" s="124"/>
      <c r="BW67" s="125"/>
      <c r="BX67" s="125"/>
      <c r="BY67" s="126"/>
    </row>
    <row r="68" spans="1:77" ht="18.75" customHeight="1">
      <c r="A68" s="275" t="s">
        <v>81</v>
      </c>
      <c r="B68" s="77" t="s">
        <v>82</v>
      </c>
      <c r="C68" s="120">
        <f t="shared" si="83"/>
        <v>11</v>
      </c>
      <c r="D68" s="120">
        <f t="shared" si="84"/>
        <v>24</v>
      </c>
      <c r="E68" s="120">
        <f t="shared" si="85"/>
        <v>25</v>
      </c>
      <c r="F68" s="120">
        <f t="shared" si="86"/>
        <v>25</v>
      </c>
      <c r="G68" s="120">
        <f t="shared" si="79"/>
        <v>15.333333333333334</v>
      </c>
      <c r="H68" s="120">
        <f t="shared" si="80"/>
        <v>24.333333333333332</v>
      </c>
      <c r="I68" s="121">
        <f t="shared" si="81"/>
        <v>25</v>
      </c>
      <c r="J68" s="124">
        <f>3+2</f>
        <v>5</v>
      </c>
      <c r="K68" s="125">
        <f>3+2+6</f>
        <v>11</v>
      </c>
      <c r="L68" s="125">
        <f>3+2+6</f>
        <v>11</v>
      </c>
      <c r="M68" s="126">
        <f>2+6+2</f>
        <v>10</v>
      </c>
      <c r="N68" s="124"/>
      <c r="O68" s="125">
        <v>1</v>
      </c>
      <c r="P68" s="125">
        <v>1</v>
      </c>
      <c r="Q68" s="126">
        <v>1</v>
      </c>
      <c r="R68" s="124">
        <v>3</v>
      </c>
      <c r="S68" s="125">
        <v>3</v>
      </c>
      <c r="T68" s="125">
        <v>2</v>
      </c>
      <c r="U68" s="126">
        <v>1</v>
      </c>
      <c r="V68" s="124">
        <v>3</v>
      </c>
      <c r="W68" s="125">
        <v>4</v>
      </c>
      <c r="X68" s="125">
        <v>5</v>
      </c>
      <c r="Y68" s="126">
        <v>6</v>
      </c>
      <c r="Z68" s="124"/>
      <c r="AA68" s="125"/>
      <c r="AB68" s="125"/>
      <c r="AC68" s="126"/>
      <c r="AD68" s="124"/>
      <c r="AE68" s="125"/>
      <c r="AF68" s="125"/>
      <c r="AG68" s="126"/>
      <c r="AH68" s="124"/>
      <c r="AI68" s="125">
        <v>1</v>
      </c>
      <c r="AJ68" s="125">
        <v>1</v>
      </c>
      <c r="AK68" s="126">
        <v>1</v>
      </c>
      <c r="AL68" s="124"/>
      <c r="AM68" s="125">
        <v>1</v>
      </c>
      <c r="AN68" s="125">
        <v>1</v>
      </c>
      <c r="AO68" s="126">
        <v>1</v>
      </c>
      <c r="AP68" s="124"/>
      <c r="AQ68" s="125"/>
      <c r="AR68" s="125"/>
      <c r="AS68" s="126"/>
      <c r="AT68" s="124"/>
      <c r="AU68" s="125"/>
      <c r="AV68" s="125"/>
      <c r="AW68" s="126"/>
      <c r="AX68" s="124"/>
      <c r="AY68" s="125">
        <v>1</v>
      </c>
      <c r="AZ68" s="125">
        <v>1</v>
      </c>
      <c r="BA68" s="126">
        <v>1</v>
      </c>
      <c r="BB68" s="124"/>
      <c r="BC68" s="125"/>
      <c r="BD68" s="125"/>
      <c r="BE68" s="126"/>
      <c r="BF68" s="124"/>
      <c r="BG68" s="125">
        <v>1</v>
      </c>
      <c r="BH68" s="125">
        <v>2</v>
      </c>
      <c r="BI68" s="126">
        <v>2</v>
      </c>
      <c r="BJ68" s="124"/>
      <c r="BK68" s="125"/>
      <c r="BL68" s="125"/>
      <c r="BM68" s="126">
        <v>1</v>
      </c>
      <c r="BN68" s="124"/>
      <c r="BO68" s="125">
        <v>1</v>
      </c>
      <c r="BP68" s="125">
        <v>1</v>
      </c>
      <c r="BQ68" s="126">
        <v>1</v>
      </c>
      <c r="BR68" s="124"/>
      <c r="BS68" s="125"/>
      <c r="BT68" s="125"/>
      <c r="BU68" s="126"/>
      <c r="BV68" s="124"/>
      <c r="BW68" s="125"/>
      <c r="BX68" s="125"/>
      <c r="BY68" s="126"/>
    </row>
    <row r="69" spans="1:77" ht="18.75" customHeight="1">
      <c r="A69" s="276"/>
      <c r="B69" s="38" t="s">
        <v>83</v>
      </c>
      <c r="C69" s="120">
        <f t="shared" si="83"/>
        <v>0</v>
      </c>
      <c r="D69" s="120">
        <f t="shared" si="84"/>
        <v>0</v>
      </c>
      <c r="E69" s="120">
        <f t="shared" si="85"/>
        <v>0</v>
      </c>
      <c r="F69" s="120">
        <f t="shared" si="86"/>
        <v>0</v>
      </c>
      <c r="G69" s="120">
        <f t="shared" si="79"/>
        <v>0</v>
      </c>
      <c r="H69" s="120">
        <f t="shared" si="80"/>
        <v>0</v>
      </c>
      <c r="I69" s="121">
        <f t="shared" si="81"/>
        <v>0</v>
      </c>
      <c r="J69" s="124"/>
      <c r="K69" s="125"/>
      <c r="L69" s="125"/>
      <c r="M69" s="126"/>
      <c r="N69" s="124"/>
      <c r="O69" s="125"/>
      <c r="P69" s="125"/>
      <c r="Q69" s="126"/>
      <c r="R69" s="124"/>
      <c r="S69" s="125"/>
      <c r="T69" s="125"/>
      <c r="U69" s="126"/>
      <c r="V69" s="124"/>
      <c r="W69" s="125"/>
      <c r="X69" s="125"/>
      <c r="Y69" s="126"/>
      <c r="Z69" s="124"/>
      <c r="AA69" s="125"/>
      <c r="AB69" s="125"/>
      <c r="AC69" s="126"/>
      <c r="AD69" s="124"/>
      <c r="AE69" s="125"/>
      <c r="AF69" s="125"/>
      <c r="AG69" s="126"/>
      <c r="AH69" s="124"/>
      <c r="AI69" s="125"/>
      <c r="AJ69" s="125"/>
      <c r="AK69" s="126"/>
      <c r="AL69" s="124"/>
      <c r="AM69" s="125"/>
      <c r="AN69" s="125"/>
      <c r="AO69" s="126"/>
      <c r="AP69" s="124"/>
      <c r="AQ69" s="125"/>
      <c r="AR69" s="125"/>
      <c r="AS69" s="126"/>
      <c r="AT69" s="124"/>
      <c r="AU69" s="125"/>
      <c r="AV69" s="125"/>
      <c r="AW69" s="126"/>
      <c r="AX69" s="124"/>
      <c r="AY69" s="125"/>
      <c r="AZ69" s="125"/>
      <c r="BA69" s="126"/>
      <c r="BB69" s="124"/>
      <c r="BC69" s="125"/>
      <c r="BD69" s="125"/>
      <c r="BE69" s="126"/>
      <c r="BF69" s="124"/>
      <c r="BG69" s="125"/>
      <c r="BH69" s="125"/>
      <c r="BI69" s="126"/>
      <c r="BJ69" s="124"/>
      <c r="BK69" s="125"/>
      <c r="BL69" s="125"/>
      <c r="BM69" s="126"/>
      <c r="BN69" s="124"/>
      <c r="BO69" s="125"/>
      <c r="BP69" s="125"/>
      <c r="BQ69" s="126"/>
      <c r="BR69" s="124"/>
      <c r="BS69" s="125"/>
      <c r="BT69" s="125"/>
      <c r="BU69" s="126"/>
      <c r="BV69" s="124"/>
      <c r="BW69" s="125"/>
      <c r="BX69" s="125"/>
      <c r="BY69" s="126"/>
    </row>
    <row r="70" spans="1:77" ht="18.75" customHeight="1">
      <c r="A70" s="277"/>
      <c r="B70" s="38" t="s">
        <v>84</v>
      </c>
      <c r="C70" s="120">
        <f t="shared" si="83"/>
        <v>0</v>
      </c>
      <c r="D70" s="120">
        <f t="shared" si="84"/>
        <v>0</v>
      </c>
      <c r="E70" s="120">
        <f t="shared" si="85"/>
        <v>0</v>
      </c>
      <c r="F70" s="120">
        <f t="shared" si="86"/>
        <v>0</v>
      </c>
      <c r="G70" s="120">
        <f t="shared" si="79"/>
        <v>0</v>
      </c>
      <c r="H70" s="120">
        <f t="shared" si="80"/>
        <v>0</v>
      </c>
      <c r="I70" s="121">
        <f t="shared" si="81"/>
        <v>0</v>
      </c>
      <c r="J70" s="124"/>
      <c r="K70" s="125"/>
      <c r="L70" s="125"/>
      <c r="M70" s="126"/>
      <c r="N70" s="124"/>
      <c r="O70" s="125"/>
      <c r="P70" s="125"/>
      <c r="Q70" s="126"/>
      <c r="R70" s="124"/>
      <c r="S70" s="125"/>
      <c r="T70" s="125"/>
      <c r="U70" s="126"/>
      <c r="V70" s="124"/>
      <c r="W70" s="125"/>
      <c r="X70" s="125"/>
      <c r="Y70" s="126"/>
      <c r="Z70" s="124"/>
      <c r="AA70" s="125"/>
      <c r="AB70" s="125"/>
      <c r="AC70" s="126"/>
      <c r="AD70" s="124"/>
      <c r="AE70" s="125"/>
      <c r="AF70" s="125"/>
      <c r="AG70" s="126"/>
      <c r="AH70" s="124"/>
      <c r="AI70" s="125"/>
      <c r="AJ70" s="125"/>
      <c r="AK70" s="126"/>
      <c r="AL70" s="124"/>
      <c r="AM70" s="125"/>
      <c r="AN70" s="125"/>
      <c r="AO70" s="126"/>
      <c r="AP70" s="124"/>
      <c r="AQ70" s="125"/>
      <c r="AR70" s="125"/>
      <c r="AS70" s="126"/>
      <c r="AT70" s="124"/>
      <c r="AU70" s="125"/>
      <c r="AV70" s="125"/>
      <c r="AW70" s="126"/>
      <c r="AX70" s="124"/>
      <c r="AY70" s="125"/>
      <c r="AZ70" s="125"/>
      <c r="BA70" s="126"/>
      <c r="BB70" s="124"/>
      <c r="BC70" s="125"/>
      <c r="BD70" s="125"/>
      <c r="BE70" s="126"/>
      <c r="BF70" s="124"/>
      <c r="BG70" s="125"/>
      <c r="BH70" s="125"/>
      <c r="BI70" s="126"/>
      <c r="BJ70" s="124"/>
      <c r="BK70" s="125"/>
      <c r="BL70" s="125"/>
      <c r="BM70" s="126"/>
      <c r="BN70" s="124"/>
      <c r="BO70" s="125"/>
      <c r="BP70" s="125"/>
      <c r="BQ70" s="126"/>
      <c r="BR70" s="124"/>
      <c r="BS70" s="125"/>
      <c r="BT70" s="125"/>
      <c r="BU70" s="126"/>
      <c r="BV70" s="124"/>
      <c r="BW70" s="125"/>
      <c r="BX70" s="125"/>
      <c r="BY70" s="126"/>
    </row>
    <row r="71" spans="1:77" ht="18.75" customHeight="1">
      <c r="A71" s="278" t="s">
        <v>85</v>
      </c>
      <c r="B71" s="37" t="s">
        <v>86</v>
      </c>
      <c r="C71" s="120">
        <f t="shared" si="83"/>
        <v>0</v>
      </c>
      <c r="D71" s="120">
        <f t="shared" si="84"/>
        <v>0</v>
      </c>
      <c r="E71" s="120">
        <f t="shared" si="85"/>
        <v>0</v>
      </c>
      <c r="F71" s="120">
        <f t="shared" si="86"/>
        <v>0</v>
      </c>
      <c r="G71" s="120">
        <f t="shared" si="79"/>
        <v>0</v>
      </c>
      <c r="H71" s="120">
        <f t="shared" si="80"/>
        <v>0</v>
      </c>
      <c r="I71" s="121">
        <f t="shared" si="81"/>
        <v>0</v>
      </c>
      <c r="J71" s="124"/>
      <c r="K71" s="125"/>
      <c r="L71" s="125"/>
      <c r="M71" s="126"/>
      <c r="N71" s="124"/>
      <c r="O71" s="125"/>
      <c r="P71" s="125"/>
      <c r="Q71" s="126"/>
      <c r="R71" s="124"/>
      <c r="S71" s="125"/>
      <c r="T71" s="125"/>
      <c r="U71" s="126"/>
      <c r="V71" s="124"/>
      <c r="W71" s="125"/>
      <c r="X71" s="125"/>
      <c r="Y71" s="126"/>
      <c r="Z71" s="124"/>
      <c r="AA71" s="125"/>
      <c r="AB71" s="125"/>
      <c r="AC71" s="126"/>
      <c r="AD71" s="124"/>
      <c r="AE71" s="125"/>
      <c r="AF71" s="125"/>
      <c r="AG71" s="126"/>
      <c r="AH71" s="124"/>
      <c r="AI71" s="125"/>
      <c r="AJ71" s="125"/>
      <c r="AK71" s="126"/>
      <c r="AL71" s="124"/>
      <c r="AM71" s="125"/>
      <c r="AN71" s="125"/>
      <c r="AO71" s="126"/>
      <c r="AP71" s="124"/>
      <c r="AQ71" s="125"/>
      <c r="AR71" s="125"/>
      <c r="AS71" s="126"/>
      <c r="AT71" s="124"/>
      <c r="AU71" s="125"/>
      <c r="AV71" s="125"/>
      <c r="AW71" s="126"/>
      <c r="AX71" s="124"/>
      <c r="AY71" s="125"/>
      <c r="AZ71" s="125"/>
      <c r="BA71" s="126"/>
      <c r="BB71" s="124"/>
      <c r="BC71" s="125"/>
      <c r="BD71" s="125"/>
      <c r="BE71" s="126"/>
      <c r="BF71" s="124"/>
      <c r="BG71" s="125"/>
      <c r="BH71" s="125"/>
      <c r="BI71" s="126"/>
      <c r="BJ71" s="124"/>
      <c r="BK71" s="125"/>
      <c r="BL71" s="125"/>
      <c r="BM71" s="126"/>
      <c r="BN71" s="124"/>
      <c r="BO71" s="125"/>
      <c r="BP71" s="125"/>
      <c r="BQ71" s="126"/>
      <c r="BR71" s="124"/>
      <c r="BS71" s="125"/>
      <c r="BT71" s="125"/>
      <c r="BU71" s="126"/>
      <c r="BV71" s="124"/>
      <c r="BW71" s="125"/>
      <c r="BX71" s="125"/>
      <c r="BY71" s="126"/>
    </row>
    <row r="72" spans="1:77" ht="18.75" customHeight="1">
      <c r="A72" s="279"/>
      <c r="B72" s="37" t="s">
        <v>87</v>
      </c>
      <c r="C72" s="120">
        <f t="shared" si="83"/>
        <v>0</v>
      </c>
      <c r="D72" s="120">
        <f t="shared" si="84"/>
        <v>0</v>
      </c>
      <c r="E72" s="120">
        <f t="shared" si="85"/>
        <v>0</v>
      </c>
      <c r="F72" s="120">
        <f t="shared" si="86"/>
        <v>0</v>
      </c>
      <c r="G72" s="120">
        <f t="shared" si="79"/>
        <v>0</v>
      </c>
      <c r="H72" s="120">
        <f t="shared" si="80"/>
        <v>0</v>
      </c>
      <c r="I72" s="121">
        <f t="shared" si="81"/>
        <v>0</v>
      </c>
      <c r="J72" s="124"/>
      <c r="K72" s="125"/>
      <c r="L72" s="125"/>
      <c r="M72" s="126"/>
      <c r="N72" s="124"/>
      <c r="O72" s="125"/>
      <c r="P72" s="125"/>
      <c r="Q72" s="126"/>
      <c r="R72" s="124"/>
      <c r="S72" s="125"/>
      <c r="T72" s="125"/>
      <c r="U72" s="126"/>
      <c r="V72" s="124"/>
      <c r="W72" s="125"/>
      <c r="X72" s="125"/>
      <c r="Y72" s="126"/>
      <c r="Z72" s="124"/>
      <c r="AA72" s="125"/>
      <c r="AB72" s="125"/>
      <c r="AC72" s="126"/>
      <c r="AD72" s="124"/>
      <c r="AE72" s="125"/>
      <c r="AF72" s="125"/>
      <c r="AG72" s="126"/>
      <c r="AH72" s="124"/>
      <c r="AI72" s="125"/>
      <c r="AJ72" s="125"/>
      <c r="AK72" s="126"/>
      <c r="AL72" s="124"/>
      <c r="AM72" s="125"/>
      <c r="AN72" s="125"/>
      <c r="AO72" s="126"/>
      <c r="AP72" s="124"/>
      <c r="AQ72" s="125"/>
      <c r="AR72" s="125"/>
      <c r="AS72" s="126"/>
      <c r="AT72" s="124"/>
      <c r="AU72" s="125"/>
      <c r="AV72" s="125"/>
      <c r="AW72" s="126"/>
      <c r="AX72" s="124"/>
      <c r="AY72" s="125"/>
      <c r="AZ72" s="125"/>
      <c r="BA72" s="126"/>
      <c r="BB72" s="124"/>
      <c r="BC72" s="125"/>
      <c r="BD72" s="125"/>
      <c r="BE72" s="126"/>
      <c r="BF72" s="124"/>
      <c r="BG72" s="125"/>
      <c r="BH72" s="125"/>
      <c r="BI72" s="126"/>
      <c r="BJ72" s="124"/>
      <c r="BK72" s="125"/>
      <c r="BL72" s="125"/>
      <c r="BM72" s="126"/>
      <c r="BN72" s="124"/>
      <c r="BO72" s="125"/>
      <c r="BP72" s="125"/>
      <c r="BQ72" s="126"/>
      <c r="BR72" s="124"/>
      <c r="BS72" s="125"/>
      <c r="BT72" s="125"/>
      <c r="BU72" s="126"/>
      <c r="BV72" s="124"/>
      <c r="BW72" s="125"/>
      <c r="BX72" s="125"/>
      <c r="BY72" s="126"/>
    </row>
    <row r="73" spans="1:77" ht="18.75" customHeight="1">
      <c r="A73" s="279"/>
      <c r="B73" s="37" t="s">
        <v>88</v>
      </c>
      <c r="C73" s="120">
        <f t="shared" si="83"/>
        <v>0</v>
      </c>
      <c r="D73" s="120">
        <f t="shared" si="84"/>
        <v>0</v>
      </c>
      <c r="E73" s="120">
        <f t="shared" si="85"/>
        <v>0</v>
      </c>
      <c r="F73" s="120">
        <f t="shared" si="86"/>
        <v>0</v>
      </c>
      <c r="G73" s="120">
        <f t="shared" si="79"/>
        <v>0</v>
      </c>
      <c r="H73" s="120">
        <f t="shared" si="80"/>
        <v>0</v>
      </c>
      <c r="I73" s="121">
        <f t="shared" si="81"/>
        <v>0</v>
      </c>
      <c r="J73" s="124"/>
      <c r="K73" s="125"/>
      <c r="L73" s="125"/>
      <c r="M73" s="126"/>
      <c r="N73" s="124"/>
      <c r="O73" s="125"/>
      <c r="P73" s="125"/>
      <c r="Q73" s="126"/>
      <c r="R73" s="124"/>
      <c r="S73" s="125"/>
      <c r="T73" s="125"/>
      <c r="U73" s="126"/>
      <c r="V73" s="124"/>
      <c r="W73" s="125"/>
      <c r="X73" s="125"/>
      <c r="Y73" s="126"/>
      <c r="Z73" s="124"/>
      <c r="AA73" s="125"/>
      <c r="AB73" s="125"/>
      <c r="AC73" s="126"/>
      <c r="AD73" s="124"/>
      <c r="AE73" s="125"/>
      <c r="AF73" s="125"/>
      <c r="AG73" s="126"/>
      <c r="AH73" s="124"/>
      <c r="AI73" s="125"/>
      <c r="AJ73" s="125"/>
      <c r="AK73" s="126"/>
      <c r="AL73" s="124"/>
      <c r="AM73" s="125"/>
      <c r="AN73" s="125"/>
      <c r="AO73" s="126"/>
      <c r="AP73" s="124"/>
      <c r="AQ73" s="125"/>
      <c r="AR73" s="125"/>
      <c r="AS73" s="126"/>
      <c r="AT73" s="124"/>
      <c r="AU73" s="125"/>
      <c r="AV73" s="125"/>
      <c r="AW73" s="126"/>
      <c r="AX73" s="124"/>
      <c r="AY73" s="125"/>
      <c r="AZ73" s="125"/>
      <c r="BA73" s="126"/>
      <c r="BB73" s="124"/>
      <c r="BC73" s="125"/>
      <c r="BD73" s="125"/>
      <c r="BE73" s="126"/>
      <c r="BF73" s="124"/>
      <c r="BG73" s="125"/>
      <c r="BH73" s="125"/>
      <c r="BI73" s="126"/>
      <c r="BJ73" s="124"/>
      <c r="BK73" s="125"/>
      <c r="BL73" s="125"/>
      <c r="BM73" s="126"/>
      <c r="BN73" s="124"/>
      <c r="BO73" s="125"/>
      <c r="BP73" s="125"/>
      <c r="BQ73" s="126"/>
      <c r="BR73" s="124"/>
      <c r="BS73" s="125"/>
      <c r="BT73" s="125"/>
      <c r="BU73" s="126"/>
      <c r="BV73" s="124"/>
      <c r="BW73" s="125"/>
      <c r="BX73" s="125"/>
      <c r="BY73" s="126"/>
    </row>
    <row r="74" spans="1:77" ht="18.75" customHeight="1">
      <c r="A74" s="280"/>
      <c r="B74" s="38" t="s">
        <v>89</v>
      </c>
      <c r="C74" s="120">
        <f t="shared" si="83"/>
        <v>0</v>
      </c>
      <c r="D74" s="120">
        <f t="shared" si="84"/>
        <v>0</v>
      </c>
      <c r="E74" s="120">
        <f t="shared" si="85"/>
        <v>0</v>
      </c>
      <c r="F74" s="120">
        <f t="shared" si="86"/>
        <v>0</v>
      </c>
      <c r="G74" s="120">
        <f t="shared" si="79"/>
        <v>0</v>
      </c>
      <c r="H74" s="120">
        <f t="shared" si="80"/>
        <v>0</v>
      </c>
      <c r="I74" s="121">
        <f t="shared" si="81"/>
        <v>0</v>
      </c>
      <c r="J74" s="124"/>
      <c r="K74" s="125"/>
      <c r="L74" s="125"/>
      <c r="M74" s="126"/>
      <c r="N74" s="124"/>
      <c r="O74" s="125"/>
      <c r="P74" s="125"/>
      <c r="Q74" s="126"/>
      <c r="R74" s="124"/>
      <c r="S74" s="125"/>
      <c r="T74" s="125"/>
      <c r="U74" s="126"/>
      <c r="V74" s="124"/>
      <c r="W74" s="125"/>
      <c r="X74" s="125"/>
      <c r="Y74" s="126"/>
      <c r="Z74" s="124"/>
      <c r="AA74" s="125"/>
      <c r="AB74" s="125"/>
      <c r="AC74" s="126"/>
      <c r="AD74" s="124"/>
      <c r="AE74" s="125"/>
      <c r="AF74" s="125"/>
      <c r="AG74" s="126"/>
      <c r="AH74" s="124"/>
      <c r="AI74" s="125"/>
      <c r="AJ74" s="125"/>
      <c r="AK74" s="126"/>
      <c r="AL74" s="124"/>
      <c r="AM74" s="125"/>
      <c r="AN74" s="125"/>
      <c r="AO74" s="126"/>
      <c r="AP74" s="124"/>
      <c r="AQ74" s="125"/>
      <c r="AR74" s="125"/>
      <c r="AS74" s="126"/>
      <c r="AT74" s="124"/>
      <c r="AU74" s="125"/>
      <c r="AV74" s="125"/>
      <c r="AW74" s="126"/>
      <c r="AX74" s="124"/>
      <c r="AY74" s="125"/>
      <c r="AZ74" s="125"/>
      <c r="BA74" s="126"/>
      <c r="BB74" s="124"/>
      <c r="BC74" s="125"/>
      <c r="BD74" s="125"/>
      <c r="BE74" s="126"/>
      <c r="BF74" s="124"/>
      <c r="BG74" s="125"/>
      <c r="BH74" s="125"/>
      <c r="BI74" s="126"/>
      <c r="BJ74" s="124"/>
      <c r="BK74" s="125"/>
      <c r="BL74" s="125"/>
      <c r="BM74" s="126"/>
      <c r="BN74" s="124"/>
      <c r="BO74" s="125"/>
      <c r="BP74" s="125"/>
      <c r="BQ74" s="126"/>
      <c r="BR74" s="124"/>
      <c r="BS74" s="125"/>
      <c r="BT74" s="125"/>
      <c r="BU74" s="126"/>
      <c r="BV74" s="124"/>
      <c r="BW74" s="125"/>
      <c r="BX74" s="125"/>
      <c r="BY74" s="126"/>
    </row>
    <row r="75" spans="1:77" ht="24" customHeight="1">
      <c r="A75" s="79" t="s">
        <v>90</v>
      </c>
      <c r="B75" s="32" t="s">
        <v>68</v>
      </c>
      <c r="C75" s="120">
        <f t="shared" si="83"/>
        <v>4</v>
      </c>
      <c r="D75" s="120">
        <f t="shared" si="84"/>
        <v>5</v>
      </c>
      <c r="E75" s="120">
        <f t="shared" si="85"/>
        <v>7</v>
      </c>
      <c r="F75" s="120">
        <f t="shared" si="86"/>
        <v>6</v>
      </c>
      <c r="G75" s="120">
        <f t="shared" si="79"/>
        <v>4.333333333333333</v>
      </c>
      <c r="H75" s="120">
        <f t="shared" si="80"/>
        <v>5.666666666666667</v>
      </c>
      <c r="I75" s="121">
        <f t="shared" si="81"/>
        <v>6.666666666666667</v>
      </c>
      <c r="J75" s="124"/>
      <c r="K75" s="125">
        <v>1</v>
      </c>
      <c r="L75" s="125">
        <v>2</v>
      </c>
      <c r="M75" s="126">
        <v>2</v>
      </c>
      <c r="N75" s="124"/>
      <c r="O75" s="125"/>
      <c r="P75" s="125"/>
      <c r="Q75" s="126"/>
      <c r="R75" s="124"/>
      <c r="S75" s="125"/>
      <c r="T75" s="125"/>
      <c r="U75" s="126"/>
      <c r="V75" s="124"/>
      <c r="W75" s="125"/>
      <c r="X75" s="125">
        <v>1</v>
      </c>
      <c r="Y75" s="126">
        <v>1</v>
      </c>
      <c r="Z75" s="124"/>
      <c r="AA75" s="125"/>
      <c r="AB75" s="125"/>
      <c r="AC75" s="126"/>
      <c r="AD75" s="124"/>
      <c r="AE75" s="125"/>
      <c r="AF75" s="125"/>
      <c r="AG75" s="126"/>
      <c r="AH75" s="124"/>
      <c r="AI75" s="125"/>
      <c r="AJ75" s="125"/>
      <c r="AK75" s="126"/>
      <c r="AL75" s="124">
        <v>1</v>
      </c>
      <c r="AM75" s="125">
        <v>1</v>
      </c>
      <c r="AN75" s="125">
        <v>1</v>
      </c>
      <c r="AO75" s="126"/>
      <c r="AP75" s="124"/>
      <c r="AQ75" s="125"/>
      <c r="AR75" s="125"/>
      <c r="AS75" s="126"/>
      <c r="AT75" s="124"/>
      <c r="AU75" s="125"/>
      <c r="AV75" s="125"/>
      <c r="AW75" s="126"/>
      <c r="AX75" s="124">
        <v>1</v>
      </c>
      <c r="AY75" s="125">
        <v>1</v>
      </c>
      <c r="AZ75" s="125">
        <v>1</v>
      </c>
      <c r="BA75" s="126">
        <v>1</v>
      </c>
      <c r="BB75" s="124"/>
      <c r="BC75" s="125"/>
      <c r="BD75" s="125"/>
      <c r="BE75" s="126"/>
      <c r="BF75" s="124">
        <v>1</v>
      </c>
      <c r="BG75" s="125">
        <v>1</v>
      </c>
      <c r="BH75" s="125">
        <v>1</v>
      </c>
      <c r="BI75" s="126">
        <v>1</v>
      </c>
      <c r="BJ75" s="124"/>
      <c r="BK75" s="125"/>
      <c r="BL75" s="125"/>
      <c r="BM75" s="126"/>
      <c r="BN75" s="124"/>
      <c r="BO75" s="125"/>
      <c r="BP75" s="125"/>
      <c r="BQ75" s="126"/>
      <c r="BR75" s="124"/>
      <c r="BS75" s="125"/>
      <c r="BT75" s="125"/>
      <c r="BU75" s="126"/>
      <c r="BV75" s="124">
        <v>1</v>
      </c>
      <c r="BW75" s="125">
        <v>1</v>
      </c>
      <c r="BX75" s="125">
        <v>1</v>
      </c>
      <c r="BY75" s="126">
        <v>1</v>
      </c>
    </row>
    <row r="76" spans="1:77" ht="17.25" customHeight="1">
      <c r="A76" s="265" t="s">
        <v>91</v>
      </c>
      <c r="B76" s="265"/>
      <c r="C76" s="120">
        <f t="shared" si="83"/>
        <v>1</v>
      </c>
      <c r="D76" s="120">
        <f t="shared" si="84"/>
        <v>7</v>
      </c>
      <c r="E76" s="120">
        <f t="shared" si="85"/>
        <v>9</v>
      </c>
      <c r="F76" s="120">
        <f t="shared" si="86"/>
        <v>12</v>
      </c>
      <c r="G76" s="120">
        <f t="shared" si="79"/>
        <v>3</v>
      </c>
      <c r="H76" s="120">
        <f t="shared" si="80"/>
        <v>7.666666666666667</v>
      </c>
      <c r="I76" s="121">
        <f t="shared" si="81"/>
        <v>10</v>
      </c>
      <c r="J76" s="127"/>
      <c r="K76" s="128">
        <v>2</v>
      </c>
      <c r="L76" s="128">
        <v>2</v>
      </c>
      <c r="M76" s="129">
        <v>2</v>
      </c>
      <c r="N76" s="127"/>
      <c r="O76" s="128"/>
      <c r="P76" s="128">
        <v>1</v>
      </c>
      <c r="Q76" s="129">
        <v>1</v>
      </c>
      <c r="R76" s="127"/>
      <c r="S76" s="128"/>
      <c r="T76" s="128">
        <v>1</v>
      </c>
      <c r="U76" s="129">
        <v>2</v>
      </c>
      <c r="V76" s="127"/>
      <c r="W76" s="128"/>
      <c r="X76" s="128"/>
      <c r="Y76" s="129"/>
      <c r="Z76" s="127"/>
      <c r="AA76" s="128"/>
      <c r="AB76" s="128"/>
      <c r="AC76" s="129"/>
      <c r="AD76" s="127"/>
      <c r="AE76" s="128"/>
      <c r="AF76" s="128"/>
      <c r="AG76" s="129"/>
      <c r="AH76" s="127"/>
      <c r="AI76" s="128">
        <v>1</v>
      </c>
      <c r="AJ76" s="128">
        <v>1</v>
      </c>
      <c r="AK76" s="129">
        <v>2</v>
      </c>
      <c r="AL76" s="127"/>
      <c r="AM76" s="128"/>
      <c r="AN76" s="128"/>
      <c r="AO76" s="129"/>
      <c r="AP76" s="127"/>
      <c r="AQ76" s="128">
        <v>2</v>
      </c>
      <c r="AR76" s="128">
        <v>2</v>
      </c>
      <c r="AS76" s="129">
        <v>2</v>
      </c>
      <c r="AT76" s="127"/>
      <c r="AU76" s="128"/>
      <c r="AV76" s="128"/>
      <c r="AW76" s="129"/>
      <c r="AX76" s="127"/>
      <c r="AY76" s="128"/>
      <c r="AZ76" s="128"/>
      <c r="BA76" s="129">
        <v>1</v>
      </c>
      <c r="BB76" s="127"/>
      <c r="BC76" s="128"/>
      <c r="BD76" s="128"/>
      <c r="BE76" s="129"/>
      <c r="BF76" s="127">
        <v>1</v>
      </c>
      <c r="BG76" s="128">
        <v>2</v>
      </c>
      <c r="BH76" s="128">
        <v>2</v>
      </c>
      <c r="BI76" s="129">
        <v>2</v>
      </c>
      <c r="BJ76" s="127"/>
      <c r="BK76" s="128"/>
      <c r="BL76" s="128"/>
      <c r="BM76" s="129"/>
      <c r="BN76" s="127"/>
      <c r="BO76" s="128"/>
      <c r="BP76" s="128"/>
      <c r="BQ76" s="129"/>
      <c r="BR76" s="127"/>
      <c r="BS76" s="128"/>
      <c r="BT76" s="128"/>
      <c r="BU76" s="129"/>
      <c r="BV76" s="127"/>
      <c r="BW76" s="128"/>
      <c r="BX76" s="128"/>
      <c r="BY76" s="129"/>
    </row>
    <row r="77" spans="1:77" s="30" customFormat="1" ht="19.5" customHeight="1">
      <c r="A77" s="304" t="s">
        <v>64</v>
      </c>
      <c r="B77" s="304"/>
      <c r="C77" s="149">
        <f t="shared" ref="C77:I77" si="87">SUM(C78:C99)</f>
        <v>0</v>
      </c>
      <c r="D77" s="149">
        <f t="shared" si="87"/>
        <v>0</v>
      </c>
      <c r="E77" s="149">
        <f t="shared" si="87"/>
        <v>0</v>
      </c>
      <c r="F77" s="149">
        <f t="shared" si="87"/>
        <v>0</v>
      </c>
      <c r="G77" s="149">
        <f t="shared" si="87"/>
        <v>0</v>
      </c>
      <c r="H77" s="149">
        <f t="shared" si="87"/>
        <v>0</v>
      </c>
      <c r="I77" s="150">
        <f t="shared" si="87"/>
        <v>0</v>
      </c>
      <c r="J77" s="151">
        <f t="shared" ref="J77:M77" si="88">SUM(J78:J99)</f>
        <v>0</v>
      </c>
      <c r="K77" s="149">
        <f t="shared" si="88"/>
        <v>0</v>
      </c>
      <c r="L77" s="149">
        <f t="shared" si="88"/>
        <v>0</v>
      </c>
      <c r="M77" s="152">
        <f t="shared" si="88"/>
        <v>0</v>
      </c>
      <c r="N77" s="151">
        <f t="shared" ref="N77:U77" si="89">SUM(N78:N99)</f>
        <v>0</v>
      </c>
      <c r="O77" s="149">
        <f t="shared" si="89"/>
        <v>0</v>
      </c>
      <c r="P77" s="149">
        <f t="shared" si="89"/>
        <v>0</v>
      </c>
      <c r="Q77" s="152">
        <f t="shared" si="89"/>
        <v>0</v>
      </c>
      <c r="R77" s="151">
        <f t="shared" si="89"/>
        <v>0</v>
      </c>
      <c r="S77" s="149">
        <f t="shared" si="89"/>
        <v>0</v>
      </c>
      <c r="T77" s="149">
        <f t="shared" si="89"/>
        <v>0</v>
      </c>
      <c r="U77" s="152">
        <f t="shared" si="89"/>
        <v>0</v>
      </c>
      <c r="V77" s="151">
        <f t="shared" ref="V77:Y77" si="90">SUM(V78:V99)</f>
        <v>0</v>
      </c>
      <c r="W77" s="149">
        <f t="shared" si="90"/>
        <v>0</v>
      </c>
      <c r="X77" s="149">
        <f t="shared" si="90"/>
        <v>0</v>
      </c>
      <c r="Y77" s="152">
        <f t="shared" si="90"/>
        <v>0</v>
      </c>
      <c r="Z77" s="151">
        <f t="shared" ref="Z77:AK77" si="91">SUM(Z78:Z99)</f>
        <v>0</v>
      </c>
      <c r="AA77" s="149">
        <f t="shared" si="91"/>
        <v>0</v>
      </c>
      <c r="AB77" s="149">
        <f t="shared" si="91"/>
        <v>0</v>
      </c>
      <c r="AC77" s="152">
        <f t="shared" si="91"/>
        <v>0</v>
      </c>
      <c r="AD77" s="151">
        <f t="shared" si="91"/>
        <v>0</v>
      </c>
      <c r="AE77" s="149">
        <f t="shared" si="91"/>
        <v>0</v>
      </c>
      <c r="AF77" s="149">
        <f t="shared" si="91"/>
        <v>0</v>
      </c>
      <c r="AG77" s="152">
        <f t="shared" si="91"/>
        <v>0</v>
      </c>
      <c r="AH77" s="151">
        <f t="shared" si="91"/>
        <v>0</v>
      </c>
      <c r="AI77" s="149">
        <f t="shared" si="91"/>
        <v>0</v>
      </c>
      <c r="AJ77" s="149">
        <f t="shared" si="91"/>
        <v>0</v>
      </c>
      <c r="AK77" s="152">
        <f t="shared" si="91"/>
        <v>0</v>
      </c>
      <c r="AL77" s="151">
        <f t="shared" ref="AL77:AO77" si="92">SUM(AL78:AL99)</f>
        <v>0</v>
      </c>
      <c r="AM77" s="149">
        <f t="shared" si="92"/>
        <v>0</v>
      </c>
      <c r="AN77" s="149">
        <f t="shared" si="92"/>
        <v>0</v>
      </c>
      <c r="AO77" s="152">
        <f t="shared" si="92"/>
        <v>0</v>
      </c>
      <c r="AP77" s="151">
        <f t="shared" ref="AP77:AS77" si="93">SUM(AP78:AP99)</f>
        <v>0</v>
      </c>
      <c r="AQ77" s="149">
        <f t="shared" si="93"/>
        <v>0</v>
      </c>
      <c r="AR77" s="149">
        <f t="shared" si="93"/>
        <v>0</v>
      </c>
      <c r="AS77" s="152">
        <f t="shared" si="93"/>
        <v>0</v>
      </c>
      <c r="AT77" s="151">
        <f t="shared" ref="AT77:BA77" si="94">SUM(AT78:AT99)</f>
        <v>0</v>
      </c>
      <c r="AU77" s="149">
        <f t="shared" si="94"/>
        <v>0</v>
      </c>
      <c r="AV77" s="149">
        <f t="shared" si="94"/>
        <v>0</v>
      </c>
      <c r="AW77" s="152">
        <f t="shared" si="94"/>
        <v>0</v>
      </c>
      <c r="AX77" s="151">
        <f t="shared" si="94"/>
        <v>0</v>
      </c>
      <c r="AY77" s="149">
        <f t="shared" si="94"/>
        <v>0</v>
      </c>
      <c r="AZ77" s="149">
        <f t="shared" si="94"/>
        <v>0</v>
      </c>
      <c r="BA77" s="152">
        <f t="shared" si="94"/>
        <v>0</v>
      </c>
      <c r="BB77" s="151">
        <f t="shared" ref="BB77:BI77" si="95">SUM(BB78:BB99)</f>
        <v>0</v>
      </c>
      <c r="BC77" s="149">
        <f t="shared" si="95"/>
        <v>0</v>
      </c>
      <c r="BD77" s="149">
        <f t="shared" si="95"/>
        <v>0</v>
      </c>
      <c r="BE77" s="152">
        <f t="shared" si="95"/>
        <v>0</v>
      </c>
      <c r="BF77" s="151">
        <f t="shared" si="95"/>
        <v>0</v>
      </c>
      <c r="BG77" s="149">
        <f t="shared" si="95"/>
        <v>0</v>
      </c>
      <c r="BH77" s="149">
        <f t="shared" si="95"/>
        <v>0</v>
      </c>
      <c r="BI77" s="152">
        <f t="shared" si="95"/>
        <v>0</v>
      </c>
      <c r="BJ77" s="151">
        <f t="shared" ref="BJ77:BM77" si="96">SUM(BJ78:BJ99)</f>
        <v>0</v>
      </c>
      <c r="BK77" s="149">
        <f t="shared" si="96"/>
        <v>0</v>
      </c>
      <c r="BL77" s="149">
        <f t="shared" si="96"/>
        <v>0</v>
      </c>
      <c r="BM77" s="152">
        <f t="shared" si="96"/>
        <v>0</v>
      </c>
      <c r="BN77" s="151">
        <f t="shared" ref="BN77:BQ77" si="97">SUM(BN78:BN99)</f>
        <v>0</v>
      </c>
      <c r="BO77" s="149">
        <f t="shared" si="97"/>
        <v>0</v>
      </c>
      <c r="BP77" s="149">
        <f t="shared" si="97"/>
        <v>0</v>
      </c>
      <c r="BQ77" s="152">
        <f t="shared" si="97"/>
        <v>0</v>
      </c>
      <c r="BR77" s="151">
        <f t="shared" ref="BR77:BY77" si="98">SUM(BR78:BR99)</f>
        <v>0</v>
      </c>
      <c r="BS77" s="149">
        <f t="shared" si="98"/>
        <v>0</v>
      </c>
      <c r="BT77" s="149">
        <f t="shared" si="98"/>
        <v>0</v>
      </c>
      <c r="BU77" s="152">
        <f t="shared" si="98"/>
        <v>0</v>
      </c>
      <c r="BV77" s="151">
        <f t="shared" si="98"/>
        <v>0</v>
      </c>
      <c r="BW77" s="149">
        <f t="shared" si="98"/>
        <v>0</v>
      </c>
      <c r="BX77" s="149">
        <f t="shared" si="98"/>
        <v>0</v>
      </c>
      <c r="BY77" s="152">
        <f t="shared" si="98"/>
        <v>0</v>
      </c>
    </row>
    <row r="78" spans="1:77" s="30" customFormat="1" ht="15.75" customHeight="1">
      <c r="A78" s="297" t="s">
        <v>69</v>
      </c>
      <c r="B78" s="42" t="s">
        <v>70</v>
      </c>
      <c r="C78" s="153">
        <f>J78+N78+R78+V78+Z78+AD78+AH78+AL78+AP78+AT78+AX78+BB78+BF78+BJ78+BN78+BR78+BV78</f>
        <v>0</v>
      </c>
      <c r="D78" s="153">
        <f t="shared" ref="D78:F78" si="99">K78+O78+S78+W78+AA78+AE78+AI78+AM78+AQ78+AU78+AY78+BC78+BG78+BK78+BO78+BS78+BW78</f>
        <v>0</v>
      </c>
      <c r="E78" s="153">
        <f t="shared" si="99"/>
        <v>0</v>
      </c>
      <c r="F78" s="153">
        <f t="shared" si="99"/>
        <v>0</v>
      </c>
      <c r="G78" s="154">
        <f t="shared" ref="G78:G99" si="100">(C78*8+D78*4)/12</f>
        <v>0</v>
      </c>
      <c r="H78" s="154">
        <f t="shared" ref="H78:H99" si="101">(D78*8+E78*4)/12</f>
        <v>0</v>
      </c>
      <c r="I78" s="155">
        <f t="shared" ref="I78:I99" si="102">(E78*8+F78*4)/12</f>
        <v>0</v>
      </c>
      <c r="J78" s="156"/>
      <c r="K78" s="154"/>
      <c r="L78" s="154"/>
      <c r="M78" s="157"/>
      <c r="N78" s="156"/>
      <c r="O78" s="154"/>
      <c r="P78" s="154"/>
      <c r="Q78" s="157"/>
      <c r="R78" s="156"/>
      <c r="S78" s="154"/>
      <c r="T78" s="154"/>
      <c r="U78" s="157"/>
      <c r="V78" s="156"/>
      <c r="W78" s="154"/>
      <c r="X78" s="154"/>
      <c r="Y78" s="157"/>
      <c r="Z78" s="156"/>
      <c r="AA78" s="154"/>
      <c r="AB78" s="154"/>
      <c r="AC78" s="157"/>
      <c r="AD78" s="156"/>
      <c r="AE78" s="154"/>
      <c r="AF78" s="154"/>
      <c r="AG78" s="157"/>
      <c r="AH78" s="156"/>
      <c r="AI78" s="154"/>
      <c r="AJ78" s="154"/>
      <c r="AK78" s="157"/>
      <c r="AL78" s="156"/>
      <c r="AM78" s="154"/>
      <c r="AN78" s="154"/>
      <c r="AO78" s="157"/>
      <c r="AP78" s="156"/>
      <c r="AQ78" s="154"/>
      <c r="AR78" s="154"/>
      <c r="AS78" s="157"/>
      <c r="AT78" s="156"/>
      <c r="AU78" s="154"/>
      <c r="AV78" s="154"/>
      <c r="AW78" s="157"/>
      <c r="AX78" s="156"/>
      <c r="AY78" s="154"/>
      <c r="AZ78" s="154"/>
      <c r="BA78" s="157"/>
      <c r="BB78" s="156"/>
      <c r="BC78" s="154"/>
      <c r="BD78" s="154"/>
      <c r="BE78" s="157"/>
      <c r="BF78" s="156"/>
      <c r="BG78" s="154"/>
      <c r="BH78" s="154"/>
      <c r="BI78" s="157"/>
      <c r="BJ78" s="156"/>
      <c r="BK78" s="154"/>
      <c r="BL78" s="154"/>
      <c r="BM78" s="157"/>
      <c r="BN78" s="156"/>
      <c r="BO78" s="154"/>
      <c r="BP78" s="154"/>
      <c r="BQ78" s="157"/>
      <c r="BR78" s="156"/>
      <c r="BS78" s="154"/>
      <c r="BT78" s="154"/>
      <c r="BU78" s="157"/>
      <c r="BV78" s="156"/>
      <c r="BW78" s="154"/>
      <c r="BX78" s="154"/>
      <c r="BY78" s="157"/>
    </row>
    <row r="79" spans="1:77" s="30" customFormat="1" ht="15.75" customHeight="1">
      <c r="A79" s="298"/>
      <c r="B79" s="42" t="s">
        <v>71</v>
      </c>
      <c r="C79" s="153">
        <f t="shared" ref="C79:C99" si="103">J79+N79+R79+V79+Z79+AD79+AH79+AL79+AP79+AT79+AX79+BB79+BF79+BJ79+BN79+BR79+BV79</f>
        <v>0</v>
      </c>
      <c r="D79" s="153">
        <f t="shared" ref="D79:D99" si="104">K79+O79+S79+W79+AA79+AE79+AI79+AM79+AQ79+AU79+AY79+BC79+BG79+BK79+BO79+BS79+BW79</f>
        <v>0</v>
      </c>
      <c r="E79" s="153">
        <f t="shared" ref="E79:E99" si="105">L79+P79+T79+X79+AB79+AF79+AJ79+AN79+AR79+AV79+AZ79+BD79+BH79+BL79+BP79+BT79+BX79</f>
        <v>0</v>
      </c>
      <c r="F79" s="153">
        <f t="shared" ref="F79:F99" si="106">M79+Q79+U79+Y79+AC79+AG79+AK79+AO79+AS79+AW79+BA79+BE79+BI79+BM79+BQ79+BU79+BY79</f>
        <v>0</v>
      </c>
      <c r="G79" s="154">
        <f t="shared" si="100"/>
        <v>0</v>
      </c>
      <c r="H79" s="154">
        <f t="shared" si="101"/>
        <v>0</v>
      </c>
      <c r="I79" s="155">
        <f t="shared" si="102"/>
        <v>0</v>
      </c>
      <c r="J79" s="156"/>
      <c r="K79" s="154"/>
      <c r="L79" s="154"/>
      <c r="M79" s="157"/>
      <c r="N79" s="156"/>
      <c r="O79" s="154"/>
      <c r="P79" s="154"/>
      <c r="Q79" s="157"/>
      <c r="R79" s="156"/>
      <c r="S79" s="154"/>
      <c r="T79" s="154"/>
      <c r="U79" s="157"/>
      <c r="V79" s="156"/>
      <c r="W79" s="154"/>
      <c r="X79" s="154"/>
      <c r="Y79" s="157"/>
      <c r="Z79" s="156"/>
      <c r="AA79" s="154"/>
      <c r="AB79" s="154"/>
      <c r="AC79" s="157"/>
      <c r="AD79" s="156"/>
      <c r="AE79" s="154"/>
      <c r="AF79" s="154"/>
      <c r="AG79" s="157"/>
      <c r="AH79" s="156"/>
      <c r="AI79" s="154"/>
      <c r="AJ79" s="154"/>
      <c r="AK79" s="157"/>
      <c r="AL79" s="156"/>
      <c r="AM79" s="154"/>
      <c r="AN79" s="154"/>
      <c r="AO79" s="157"/>
      <c r="AP79" s="156"/>
      <c r="AQ79" s="154"/>
      <c r="AR79" s="154"/>
      <c r="AS79" s="157"/>
      <c r="AT79" s="156"/>
      <c r="AU79" s="154"/>
      <c r="AV79" s="154"/>
      <c r="AW79" s="157"/>
      <c r="AX79" s="156"/>
      <c r="AY79" s="154"/>
      <c r="AZ79" s="154"/>
      <c r="BA79" s="157"/>
      <c r="BB79" s="156"/>
      <c r="BC79" s="154"/>
      <c r="BD79" s="154"/>
      <c r="BE79" s="157"/>
      <c r="BF79" s="156"/>
      <c r="BG79" s="154"/>
      <c r="BH79" s="154"/>
      <c r="BI79" s="157"/>
      <c r="BJ79" s="156"/>
      <c r="BK79" s="154"/>
      <c r="BL79" s="154"/>
      <c r="BM79" s="157"/>
      <c r="BN79" s="156"/>
      <c r="BO79" s="154"/>
      <c r="BP79" s="154"/>
      <c r="BQ79" s="157"/>
      <c r="BR79" s="156"/>
      <c r="BS79" s="154"/>
      <c r="BT79" s="154"/>
      <c r="BU79" s="157"/>
      <c r="BV79" s="156"/>
      <c r="BW79" s="154"/>
      <c r="BX79" s="154"/>
      <c r="BY79" s="157"/>
    </row>
    <row r="80" spans="1:77" s="30" customFormat="1" ht="15.75" customHeight="1">
      <c r="A80" s="299"/>
      <c r="B80" s="43" t="s">
        <v>68</v>
      </c>
      <c r="C80" s="153">
        <f t="shared" si="103"/>
        <v>0</v>
      </c>
      <c r="D80" s="153">
        <f t="shared" si="104"/>
        <v>0</v>
      </c>
      <c r="E80" s="153">
        <f t="shared" si="105"/>
        <v>0</v>
      </c>
      <c r="F80" s="153">
        <f t="shared" si="106"/>
        <v>0</v>
      </c>
      <c r="G80" s="154">
        <f t="shared" si="100"/>
        <v>0</v>
      </c>
      <c r="H80" s="154">
        <f t="shared" si="101"/>
        <v>0</v>
      </c>
      <c r="I80" s="155">
        <f t="shared" si="102"/>
        <v>0</v>
      </c>
      <c r="J80" s="156"/>
      <c r="K80" s="154"/>
      <c r="L80" s="154"/>
      <c r="M80" s="157"/>
      <c r="N80" s="156"/>
      <c r="O80" s="154"/>
      <c r="P80" s="154"/>
      <c r="Q80" s="157"/>
      <c r="R80" s="156"/>
      <c r="S80" s="154"/>
      <c r="T80" s="154"/>
      <c r="U80" s="157"/>
      <c r="V80" s="156"/>
      <c r="W80" s="154"/>
      <c r="X80" s="154"/>
      <c r="Y80" s="157"/>
      <c r="Z80" s="156"/>
      <c r="AA80" s="154"/>
      <c r="AB80" s="154"/>
      <c r="AC80" s="157"/>
      <c r="AD80" s="156"/>
      <c r="AE80" s="154"/>
      <c r="AF80" s="154"/>
      <c r="AG80" s="157"/>
      <c r="AH80" s="156"/>
      <c r="AI80" s="154"/>
      <c r="AJ80" s="154"/>
      <c r="AK80" s="157"/>
      <c r="AL80" s="156"/>
      <c r="AM80" s="154"/>
      <c r="AN80" s="154"/>
      <c r="AO80" s="157"/>
      <c r="AP80" s="156"/>
      <c r="AQ80" s="154"/>
      <c r="AR80" s="154"/>
      <c r="AS80" s="157"/>
      <c r="AT80" s="156"/>
      <c r="AU80" s="154"/>
      <c r="AV80" s="154"/>
      <c r="AW80" s="157"/>
      <c r="AX80" s="156"/>
      <c r="AY80" s="154"/>
      <c r="AZ80" s="154"/>
      <c r="BA80" s="157"/>
      <c r="BB80" s="156"/>
      <c r="BC80" s="154"/>
      <c r="BD80" s="154"/>
      <c r="BE80" s="157"/>
      <c r="BF80" s="156"/>
      <c r="BG80" s="154"/>
      <c r="BH80" s="154"/>
      <c r="BI80" s="157"/>
      <c r="BJ80" s="156"/>
      <c r="BK80" s="154"/>
      <c r="BL80" s="154"/>
      <c r="BM80" s="157"/>
      <c r="BN80" s="156"/>
      <c r="BO80" s="154"/>
      <c r="BP80" s="154"/>
      <c r="BQ80" s="157"/>
      <c r="BR80" s="156"/>
      <c r="BS80" s="154"/>
      <c r="BT80" s="154"/>
      <c r="BU80" s="157"/>
      <c r="BV80" s="156"/>
      <c r="BW80" s="154"/>
      <c r="BX80" s="154"/>
      <c r="BY80" s="157"/>
    </row>
    <row r="81" spans="1:77" s="30" customFormat="1" ht="15.75" customHeight="1">
      <c r="A81" s="297" t="s">
        <v>72</v>
      </c>
      <c r="B81" s="42" t="s">
        <v>73</v>
      </c>
      <c r="C81" s="153">
        <f t="shared" si="103"/>
        <v>0</v>
      </c>
      <c r="D81" s="153">
        <f t="shared" si="104"/>
        <v>0</v>
      </c>
      <c r="E81" s="153">
        <f t="shared" si="105"/>
        <v>0</v>
      </c>
      <c r="F81" s="153">
        <f t="shared" si="106"/>
        <v>0</v>
      </c>
      <c r="G81" s="154">
        <f t="shared" si="100"/>
        <v>0</v>
      </c>
      <c r="H81" s="154">
        <f t="shared" si="101"/>
        <v>0</v>
      </c>
      <c r="I81" s="155">
        <f t="shared" si="102"/>
        <v>0</v>
      </c>
      <c r="J81" s="156"/>
      <c r="K81" s="154"/>
      <c r="L81" s="154"/>
      <c r="M81" s="157"/>
      <c r="N81" s="156"/>
      <c r="O81" s="154"/>
      <c r="P81" s="154"/>
      <c r="Q81" s="157"/>
      <c r="R81" s="156"/>
      <c r="S81" s="154"/>
      <c r="T81" s="154"/>
      <c r="U81" s="157"/>
      <c r="V81" s="156"/>
      <c r="W81" s="154"/>
      <c r="X81" s="154"/>
      <c r="Y81" s="157"/>
      <c r="Z81" s="156"/>
      <c r="AA81" s="154"/>
      <c r="AB81" s="154"/>
      <c r="AC81" s="157"/>
      <c r="AD81" s="156"/>
      <c r="AE81" s="154"/>
      <c r="AF81" s="154"/>
      <c r="AG81" s="157"/>
      <c r="AH81" s="156"/>
      <c r="AI81" s="154"/>
      <c r="AJ81" s="154"/>
      <c r="AK81" s="157"/>
      <c r="AL81" s="156"/>
      <c r="AM81" s="154"/>
      <c r="AN81" s="154"/>
      <c r="AO81" s="157"/>
      <c r="AP81" s="156"/>
      <c r="AQ81" s="154"/>
      <c r="AR81" s="154"/>
      <c r="AS81" s="157"/>
      <c r="AT81" s="156"/>
      <c r="AU81" s="154"/>
      <c r="AV81" s="154"/>
      <c r="AW81" s="157"/>
      <c r="AX81" s="156"/>
      <c r="AY81" s="154"/>
      <c r="AZ81" s="154"/>
      <c r="BA81" s="157"/>
      <c r="BB81" s="156"/>
      <c r="BC81" s="154"/>
      <c r="BD81" s="154"/>
      <c r="BE81" s="157"/>
      <c r="BF81" s="156"/>
      <c r="BG81" s="154"/>
      <c r="BH81" s="154"/>
      <c r="BI81" s="157"/>
      <c r="BJ81" s="156"/>
      <c r="BK81" s="154"/>
      <c r="BL81" s="154"/>
      <c r="BM81" s="157"/>
      <c r="BN81" s="156"/>
      <c r="BO81" s="154"/>
      <c r="BP81" s="154"/>
      <c r="BQ81" s="157"/>
      <c r="BR81" s="156"/>
      <c r="BS81" s="154"/>
      <c r="BT81" s="154"/>
      <c r="BU81" s="157"/>
      <c r="BV81" s="156"/>
      <c r="BW81" s="154"/>
      <c r="BX81" s="154"/>
      <c r="BY81" s="157"/>
    </row>
    <row r="82" spans="1:77" s="30" customFormat="1" ht="15.75" customHeight="1">
      <c r="A82" s="298"/>
      <c r="B82" s="42" t="s">
        <v>74</v>
      </c>
      <c r="C82" s="153">
        <f t="shared" si="103"/>
        <v>0</v>
      </c>
      <c r="D82" s="153">
        <f t="shared" si="104"/>
        <v>0</v>
      </c>
      <c r="E82" s="153">
        <f t="shared" si="105"/>
        <v>0</v>
      </c>
      <c r="F82" s="153">
        <f t="shared" si="106"/>
        <v>0</v>
      </c>
      <c r="G82" s="154">
        <f t="shared" si="100"/>
        <v>0</v>
      </c>
      <c r="H82" s="154">
        <f t="shared" si="101"/>
        <v>0</v>
      </c>
      <c r="I82" s="155">
        <f t="shared" si="102"/>
        <v>0</v>
      </c>
      <c r="J82" s="156"/>
      <c r="K82" s="154"/>
      <c r="L82" s="154"/>
      <c r="M82" s="157"/>
      <c r="N82" s="156"/>
      <c r="O82" s="154"/>
      <c r="P82" s="154"/>
      <c r="Q82" s="157"/>
      <c r="R82" s="156"/>
      <c r="S82" s="154"/>
      <c r="T82" s="154"/>
      <c r="U82" s="157"/>
      <c r="V82" s="156"/>
      <c r="W82" s="154"/>
      <c r="X82" s="154"/>
      <c r="Y82" s="157"/>
      <c r="Z82" s="156"/>
      <c r="AA82" s="154"/>
      <c r="AB82" s="154"/>
      <c r="AC82" s="157"/>
      <c r="AD82" s="156"/>
      <c r="AE82" s="154"/>
      <c r="AF82" s="154"/>
      <c r="AG82" s="157"/>
      <c r="AH82" s="156"/>
      <c r="AI82" s="154"/>
      <c r="AJ82" s="154"/>
      <c r="AK82" s="157"/>
      <c r="AL82" s="156"/>
      <c r="AM82" s="154"/>
      <c r="AN82" s="154"/>
      <c r="AO82" s="157"/>
      <c r="AP82" s="156"/>
      <c r="AQ82" s="154"/>
      <c r="AR82" s="154"/>
      <c r="AS82" s="157"/>
      <c r="AT82" s="156"/>
      <c r="AU82" s="154"/>
      <c r="AV82" s="154"/>
      <c r="AW82" s="157"/>
      <c r="AX82" s="156"/>
      <c r="AY82" s="154"/>
      <c r="AZ82" s="154"/>
      <c r="BA82" s="157"/>
      <c r="BB82" s="156"/>
      <c r="BC82" s="154"/>
      <c r="BD82" s="154"/>
      <c r="BE82" s="157"/>
      <c r="BF82" s="156"/>
      <c r="BG82" s="154"/>
      <c r="BH82" s="154"/>
      <c r="BI82" s="157"/>
      <c r="BJ82" s="156"/>
      <c r="BK82" s="154"/>
      <c r="BL82" s="154"/>
      <c r="BM82" s="157"/>
      <c r="BN82" s="156"/>
      <c r="BO82" s="154"/>
      <c r="BP82" s="154"/>
      <c r="BQ82" s="157"/>
      <c r="BR82" s="156"/>
      <c r="BS82" s="154"/>
      <c r="BT82" s="154"/>
      <c r="BU82" s="157"/>
      <c r="BV82" s="156"/>
      <c r="BW82" s="154"/>
      <c r="BX82" s="154"/>
      <c r="BY82" s="157"/>
    </row>
    <row r="83" spans="1:77" s="30" customFormat="1" ht="15.75" customHeight="1">
      <c r="A83" s="299"/>
      <c r="B83" s="43" t="s">
        <v>68</v>
      </c>
      <c r="C83" s="153">
        <f t="shared" si="103"/>
        <v>0</v>
      </c>
      <c r="D83" s="153">
        <f t="shared" si="104"/>
        <v>0</v>
      </c>
      <c r="E83" s="153">
        <f t="shared" si="105"/>
        <v>0</v>
      </c>
      <c r="F83" s="153">
        <f t="shared" si="106"/>
        <v>0</v>
      </c>
      <c r="G83" s="154">
        <f t="shared" si="100"/>
        <v>0</v>
      </c>
      <c r="H83" s="154">
        <f t="shared" si="101"/>
        <v>0</v>
      </c>
      <c r="I83" s="155">
        <f t="shared" si="102"/>
        <v>0</v>
      </c>
      <c r="J83" s="156"/>
      <c r="K83" s="154"/>
      <c r="L83" s="154"/>
      <c r="M83" s="157"/>
      <c r="N83" s="156"/>
      <c r="O83" s="154"/>
      <c r="P83" s="154"/>
      <c r="Q83" s="157"/>
      <c r="R83" s="156"/>
      <c r="S83" s="154"/>
      <c r="T83" s="154"/>
      <c r="U83" s="157"/>
      <c r="V83" s="156"/>
      <c r="W83" s="154"/>
      <c r="X83" s="154"/>
      <c r="Y83" s="157"/>
      <c r="Z83" s="156"/>
      <c r="AA83" s="154"/>
      <c r="AB83" s="154"/>
      <c r="AC83" s="157"/>
      <c r="AD83" s="156"/>
      <c r="AE83" s="154"/>
      <c r="AF83" s="154"/>
      <c r="AG83" s="157"/>
      <c r="AH83" s="156"/>
      <c r="AI83" s="154"/>
      <c r="AJ83" s="154"/>
      <c r="AK83" s="157"/>
      <c r="AL83" s="156"/>
      <c r="AM83" s="154"/>
      <c r="AN83" s="154"/>
      <c r="AO83" s="157"/>
      <c r="AP83" s="156"/>
      <c r="AQ83" s="154"/>
      <c r="AR83" s="154"/>
      <c r="AS83" s="157"/>
      <c r="AT83" s="156"/>
      <c r="AU83" s="154"/>
      <c r="AV83" s="154"/>
      <c r="AW83" s="157"/>
      <c r="AX83" s="156"/>
      <c r="AY83" s="154"/>
      <c r="AZ83" s="154"/>
      <c r="BA83" s="157"/>
      <c r="BB83" s="156"/>
      <c r="BC83" s="154"/>
      <c r="BD83" s="154"/>
      <c r="BE83" s="157"/>
      <c r="BF83" s="156"/>
      <c r="BG83" s="154"/>
      <c r="BH83" s="154"/>
      <c r="BI83" s="157"/>
      <c r="BJ83" s="156"/>
      <c r="BK83" s="154"/>
      <c r="BL83" s="154"/>
      <c r="BM83" s="157"/>
      <c r="BN83" s="156"/>
      <c r="BO83" s="154"/>
      <c r="BP83" s="154"/>
      <c r="BQ83" s="157"/>
      <c r="BR83" s="156"/>
      <c r="BS83" s="154"/>
      <c r="BT83" s="154"/>
      <c r="BU83" s="157"/>
      <c r="BV83" s="156"/>
      <c r="BW83" s="154"/>
      <c r="BX83" s="154"/>
      <c r="BY83" s="157"/>
    </row>
    <row r="84" spans="1:77" s="30" customFormat="1" ht="15.75" customHeight="1">
      <c r="A84" s="297" t="s">
        <v>92</v>
      </c>
      <c r="B84" s="42" t="s">
        <v>75</v>
      </c>
      <c r="C84" s="153">
        <f t="shared" si="103"/>
        <v>0</v>
      </c>
      <c r="D84" s="153">
        <f t="shared" si="104"/>
        <v>0</v>
      </c>
      <c r="E84" s="153">
        <f t="shared" si="105"/>
        <v>0</v>
      </c>
      <c r="F84" s="153">
        <f t="shared" si="106"/>
        <v>0</v>
      </c>
      <c r="G84" s="154">
        <f t="shared" si="100"/>
        <v>0</v>
      </c>
      <c r="H84" s="154">
        <f t="shared" si="101"/>
        <v>0</v>
      </c>
      <c r="I84" s="155">
        <f t="shared" si="102"/>
        <v>0</v>
      </c>
      <c r="J84" s="156"/>
      <c r="K84" s="154"/>
      <c r="L84" s="154"/>
      <c r="M84" s="157"/>
      <c r="N84" s="156"/>
      <c r="O84" s="154"/>
      <c r="P84" s="154"/>
      <c r="Q84" s="157"/>
      <c r="R84" s="156"/>
      <c r="S84" s="154"/>
      <c r="T84" s="154"/>
      <c r="U84" s="157"/>
      <c r="V84" s="156"/>
      <c r="W84" s="154"/>
      <c r="X84" s="154"/>
      <c r="Y84" s="157"/>
      <c r="Z84" s="156"/>
      <c r="AA84" s="154"/>
      <c r="AB84" s="154"/>
      <c r="AC84" s="157"/>
      <c r="AD84" s="156"/>
      <c r="AE84" s="154"/>
      <c r="AF84" s="154"/>
      <c r="AG84" s="157"/>
      <c r="AH84" s="156"/>
      <c r="AI84" s="154"/>
      <c r="AJ84" s="154"/>
      <c r="AK84" s="157"/>
      <c r="AL84" s="156"/>
      <c r="AM84" s="154"/>
      <c r="AN84" s="154"/>
      <c r="AO84" s="157"/>
      <c r="AP84" s="156"/>
      <c r="AQ84" s="154"/>
      <c r="AR84" s="154"/>
      <c r="AS84" s="157"/>
      <c r="AT84" s="156"/>
      <c r="AU84" s="154"/>
      <c r="AV84" s="154"/>
      <c r="AW84" s="157"/>
      <c r="AX84" s="156"/>
      <c r="AY84" s="154"/>
      <c r="AZ84" s="154"/>
      <c r="BA84" s="157"/>
      <c r="BB84" s="156"/>
      <c r="BC84" s="154"/>
      <c r="BD84" s="154"/>
      <c r="BE84" s="157"/>
      <c r="BF84" s="156"/>
      <c r="BG84" s="154"/>
      <c r="BH84" s="154"/>
      <c r="BI84" s="157"/>
      <c r="BJ84" s="156"/>
      <c r="BK84" s="154"/>
      <c r="BL84" s="154"/>
      <c r="BM84" s="157"/>
      <c r="BN84" s="156"/>
      <c r="BO84" s="154"/>
      <c r="BP84" s="154"/>
      <c r="BQ84" s="157"/>
      <c r="BR84" s="156"/>
      <c r="BS84" s="154"/>
      <c r="BT84" s="154"/>
      <c r="BU84" s="157"/>
      <c r="BV84" s="156"/>
      <c r="BW84" s="154"/>
      <c r="BX84" s="154"/>
      <c r="BY84" s="157"/>
    </row>
    <row r="85" spans="1:77" s="30" customFormat="1" ht="15.75" customHeight="1">
      <c r="A85" s="298"/>
      <c r="B85" s="42" t="s">
        <v>76</v>
      </c>
      <c r="C85" s="153">
        <f t="shared" si="103"/>
        <v>0</v>
      </c>
      <c r="D85" s="153">
        <f t="shared" si="104"/>
        <v>0</v>
      </c>
      <c r="E85" s="153">
        <f t="shared" si="105"/>
        <v>0</v>
      </c>
      <c r="F85" s="153">
        <f t="shared" si="106"/>
        <v>0</v>
      </c>
      <c r="G85" s="154">
        <f t="shared" si="100"/>
        <v>0</v>
      </c>
      <c r="H85" s="154">
        <f t="shared" si="101"/>
        <v>0</v>
      </c>
      <c r="I85" s="155">
        <f t="shared" si="102"/>
        <v>0</v>
      </c>
      <c r="J85" s="156"/>
      <c r="K85" s="154"/>
      <c r="L85" s="154"/>
      <c r="M85" s="157"/>
      <c r="N85" s="156"/>
      <c r="O85" s="154"/>
      <c r="P85" s="154"/>
      <c r="Q85" s="157"/>
      <c r="R85" s="156"/>
      <c r="S85" s="154"/>
      <c r="T85" s="154"/>
      <c r="U85" s="157"/>
      <c r="V85" s="156"/>
      <c r="W85" s="154"/>
      <c r="X85" s="154"/>
      <c r="Y85" s="157"/>
      <c r="Z85" s="156"/>
      <c r="AA85" s="154"/>
      <c r="AB85" s="154"/>
      <c r="AC85" s="157"/>
      <c r="AD85" s="156"/>
      <c r="AE85" s="154"/>
      <c r="AF85" s="154"/>
      <c r="AG85" s="157"/>
      <c r="AH85" s="156"/>
      <c r="AI85" s="154"/>
      <c r="AJ85" s="154"/>
      <c r="AK85" s="157"/>
      <c r="AL85" s="156"/>
      <c r="AM85" s="154"/>
      <c r="AN85" s="154"/>
      <c r="AO85" s="157"/>
      <c r="AP85" s="156"/>
      <c r="AQ85" s="154"/>
      <c r="AR85" s="154"/>
      <c r="AS85" s="157"/>
      <c r="AT85" s="156"/>
      <c r="AU85" s="154"/>
      <c r="AV85" s="154"/>
      <c r="AW85" s="157"/>
      <c r="AX85" s="156"/>
      <c r="AY85" s="154"/>
      <c r="AZ85" s="154"/>
      <c r="BA85" s="157"/>
      <c r="BB85" s="156"/>
      <c r="BC85" s="154"/>
      <c r="BD85" s="154"/>
      <c r="BE85" s="157"/>
      <c r="BF85" s="156"/>
      <c r="BG85" s="154"/>
      <c r="BH85" s="154"/>
      <c r="BI85" s="157"/>
      <c r="BJ85" s="156"/>
      <c r="BK85" s="154"/>
      <c r="BL85" s="154"/>
      <c r="BM85" s="157"/>
      <c r="BN85" s="156"/>
      <c r="BO85" s="154"/>
      <c r="BP85" s="154"/>
      <c r="BQ85" s="157"/>
      <c r="BR85" s="156"/>
      <c r="BS85" s="154"/>
      <c r="BT85" s="154"/>
      <c r="BU85" s="157"/>
      <c r="BV85" s="156"/>
      <c r="BW85" s="154"/>
      <c r="BX85" s="154"/>
      <c r="BY85" s="157"/>
    </row>
    <row r="86" spans="1:77" s="30" customFormat="1" ht="15.75" customHeight="1">
      <c r="A86" s="299"/>
      <c r="B86" s="43" t="s">
        <v>68</v>
      </c>
      <c r="C86" s="153">
        <f t="shared" si="103"/>
        <v>0</v>
      </c>
      <c r="D86" s="153">
        <f t="shared" si="104"/>
        <v>0</v>
      </c>
      <c r="E86" s="153">
        <f t="shared" si="105"/>
        <v>0</v>
      </c>
      <c r="F86" s="153">
        <f t="shared" si="106"/>
        <v>0</v>
      </c>
      <c r="G86" s="154">
        <f t="shared" si="100"/>
        <v>0</v>
      </c>
      <c r="H86" s="154">
        <f t="shared" si="101"/>
        <v>0</v>
      </c>
      <c r="I86" s="155">
        <f t="shared" si="102"/>
        <v>0</v>
      </c>
      <c r="J86" s="156"/>
      <c r="K86" s="154"/>
      <c r="L86" s="154"/>
      <c r="M86" s="157"/>
      <c r="N86" s="156"/>
      <c r="O86" s="154"/>
      <c r="P86" s="154"/>
      <c r="Q86" s="157"/>
      <c r="R86" s="156"/>
      <c r="S86" s="154"/>
      <c r="T86" s="154"/>
      <c r="U86" s="157"/>
      <c r="V86" s="156"/>
      <c r="W86" s="154"/>
      <c r="X86" s="154"/>
      <c r="Y86" s="157"/>
      <c r="Z86" s="156"/>
      <c r="AA86" s="154"/>
      <c r="AB86" s="154"/>
      <c r="AC86" s="157"/>
      <c r="AD86" s="156"/>
      <c r="AE86" s="154"/>
      <c r="AF86" s="154"/>
      <c r="AG86" s="157"/>
      <c r="AH86" s="156"/>
      <c r="AI86" s="154"/>
      <c r="AJ86" s="154"/>
      <c r="AK86" s="157"/>
      <c r="AL86" s="156"/>
      <c r="AM86" s="154"/>
      <c r="AN86" s="154"/>
      <c r="AO86" s="157"/>
      <c r="AP86" s="156"/>
      <c r="AQ86" s="154"/>
      <c r="AR86" s="154"/>
      <c r="AS86" s="157"/>
      <c r="AT86" s="156"/>
      <c r="AU86" s="154"/>
      <c r="AV86" s="154"/>
      <c r="AW86" s="157"/>
      <c r="AX86" s="156"/>
      <c r="AY86" s="154"/>
      <c r="AZ86" s="154"/>
      <c r="BA86" s="157"/>
      <c r="BB86" s="156"/>
      <c r="BC86" s="154"/>
      <c r="BD86" s="154"/>
      <c r="BE86" s="157"/>
      <c r="BF86" s="156"/>
      <c r="BG86" s="154"/>
      <c r="BH86" s="154"/>
      <c r="BI86" s="157"/>
      <c r="BJ86" s="156"/>
      <c r="BK86" s="154"/>
      <c r="BL86" s="154"/>
      <c r="BM86" s="157"/>
      <c r="BN86" s="156"/>
      <c r="BO86" s="154"/>
      <c r="BP86" s="154"/>
      <c r="BQ86" s="157"/>
      <c r="BR86" s="156"/>
      <c r="BS86" s="154"/>
      <c r="BT86" s="154"/>
      <c r="BU86" s="157"/>
      <c r="BV86" s="156"/>
      <c r="BW86" s="154"/>
      <c r="BX86" s="154"/>
      <c r="BY86" s="157"/>
    </row>
    <row r="87" spans="1:77" s="30" customFormat="1" ht="15.75" customHeight="1">
      <c r="A87" s="300" t="s">
        <v>93</v>
      </c>
      <c r="B87" s="42" t="s">
        <v>77</v>
      </c>
      <c r="C87" s="153">
        <f t="shared" si="103"/>
        <v>0</v>
      </c>
      <c r="D87" s="153">
        <f t="shared" si="104"/>
        <v>0</v>
      </c>
      <c r="E87" s="153">
        <f t="shared" si="105"/>
        <v>0</v>
      </c>
      <c r="F87" s="153">
        <f t="shared" si="106"/>
        <v>0</v>
      </c>
      <c r="G87" s="154">
        <f t="shared" si="100"/>
        <v>0</v>
      </c>
      <c r="H87" s="154">
        <f t="shared" si="101"/>
        <v>0</v>
      </c>
      <c r="I87" s="155">
        <f t="shared" si="102"/>
        <v>0</v>
      </c>
      <c r="J87" s="156"/>
      <c r="K87" s="154"/>
      <c r="L87" s="154"/>
      <c r="M87" s="157"/>
      <c r="N87" s="156"/>
      <c r="O87" s="154"/>
      <c r="P87" s="154"/>
      <c r="Q87" s="157"/>
      <c r="R87" s="156"/>
      <c r="S87" s="154"/>
      <c r="T87" s="154"/>
      <c r="U87" s="157"/>
      <c r="V87" s="156"/>
      <c r="W87" s="154"/>
      <c r="X87" s="154"/>
      <c r="Y87" s="157"/>
      <c r="Z87" s="156"/>
      <c r="AA87" s="154"/>
      <c r="AB87" s="154"/>
      <c r="AC87" s="157"/>
      <c r="AD87" s="156"/>
      <c r="AE87" s="154"/>
      <c r="AF87" s="154"/>
      <c r="AG87" s="157"/>
      <c r="AH87" s="156"/>
      <c r="AI87" s="154"/>
      <c r="AJ87" s="154"/>
      <c r="AK87" s="157"/>
      <c r="AL87" s="156"/>
      <c r="AM87" s="154"/>
      <c r="AN87" s="154"/>
      <c r="AO87" s="157"/>
      <c r="AP87" s="156"/>
      <c r="AQ87" s="154"/>
      <c r="AR87" s="154"/>
      <c r="AS87" s="157"/>
      <c r="AT87" s="156"/>
      <c r="AU87" s="154"/>
      <c r="AV87" s="154"/>
      <c r="AW87" s="157"/>
      <c r="AX87" s="156"/>
      <c r="AY87" s="154"/>
      <c r="AZ87" s="154"/>
      <c r="BA87" s="157"/>
      <c r="BB87" s="156"/>
      <c r="BC87" s="154"/>
      <c r="BD87" s="154"/>
      <c r="BE87" s="157"/>
      <c r="BF87" s="156"/>
      <c r="BG87" s="154"/>
      <c r="BH87" s="154"/>
      <c r="BI87" s="157"/>
      <c r="BJ87" s="156"/>
      <c r="BK87" s="154"/>
      <c r="BL87" s="154"/>
      <c r="BM87" s="157"/>
      <c r="BN87" s="156"/>
      <c r="BO87" s="154"/>
      <c r="BP87" s="154"/>
      <c r="BQ87" s="157"/>
      <c r="BR87" s="156"/>
      <c r="BS87" s="154"/>
      <c r="BT87" s="154"/>
      <c r="BU87" s="157"/>
      <c r="BV87" s="156"/>
      <c r="BW87" s="154"/>
      <c r="BX87" s="154"/>
      <c r="BY87" s="157"/>
    </row>
    <row r="88" spans="1:77" s="30" customFormat="1" ht="15.75" customHeight="1">
      <c r="A88" s="301"/>
      <c r="B88" s="43" t="s">
        <v>68</v>
      </c>
      <c r="C88" s="153">
        <f t="shared" si="103"/>
        <v>0</v>
      </c>
      <c r="D88" s="153">
        <f t="shared" si="104"/>
        <v>0</v>
      </c>
      <c r="E88" s="153">
        <f t="shared" si="105"/>
        <v>0</v>
      </c>
      <c r="F88" s="153">
        <f t="shared" si="106"/>
        <v>0</v>
      </c>
      <c r="G88" s="154">
        <f t="shared" si="100"/>
        <v>0</v>
      </c>
      <c r="H88" s="154">
        <f t="shared" si="101"/>
        <v>0</v>
      </c>
      <c r="I88" s="155">
        <f t="shared" si="102"/>
        <v>0</v>
      </c>
      <c r="J88" s="156"/>
      <c r="K88" s="154"/>
      <c r="L88" s="154"/>
      <c r="M88" s="157"/>
      <c r="N88" s="156"/>
      <c r="O88" s="154"/>
      <c r="P88" s="154"/>
      <c r="Q88" s="157"/>
      <c r="R88" s="156"/>
      <c r="S88" s="154"/>
      <c r="T88" s="154"/>
      <c r="U88" s="157"/>
      <c r="V88" s="156"/>
      <c r="W88" s="154"/>
      <c r="X88" s="154"/>
      <c r="Y88" s="157"/>
      <c r="Z88" s="156"/>
      <c r="AA88" s="154"/>
      <c r="AB88" s="154"/>
      <c r="AC88" s="157"/>
      <c r="AD88" s="156"/>
      <c r="AE88" s="154"/>
      <c r="AF88" s="154"/>
      <c r="AG88" s="157"/>
      <c r="AH88" s="156"/>
      <c r="AI88" s="154"/>
      <c r="AJ88" s="154"/>
      <c r="AK88" s="157"/>
      <c r="AL88" s="156"/>
      <c r="AM88" s="154"/>
      <c r="AN88" s="154"/>
      <c r="AO88" s="157"/>
      <c r="AP88" s="156"/>
      <c r="AQ88" s="154"/>
      <c r="AR88" s="154"/>
      <c r="AS88" s="157"/>
      <c r="AT88" s="156"/>
      <c r="AU88" s="154"/>
      <c r="AV88" s="154"/>
      <c r="AW88" s="157"/>
      <c r="AX88" s="156"/>
      <c r="AY88" s="154"/>
      <c r="AZ88" s="154"/>
      <c r="BA88" s="157"/>
      <c r="BB88" s="156"/>
      <c r="BC88" s="154"/>
      <c r="BD88" s="154"/>
      <c r="BE88" s="157"/>
      <c r="BF88" s="156"/>
      <c r="BG88" s="154"/>
      <c r="BH88" s="154"/>
      <c r="BI88" s="157"/>
      <c r="BJ88" s="156"/>
      <c r="BK88" s="154"/>
      <c r="BL88" s="154"/>
      <c r="BM88" s="157"/>
      <c r="BN88" s="156"/>
      <c r="BO88" s="154"/>
      <c r="BP88" s="154"/>
      <c r="BQ88" s="157"/>
      <c r="BR88" s="156"/>
      <c r="BS88" s="154"/>
      <c r="BT88" s="154"/>
      <c r="BU88" s="157"/>
      <c r="BV88" s="156"/>
      <c r="BW88" s="154"/>
      <c r="BX88" s="154"/>
      <c r="BY88" s="157"/>
    </row>
    <row r="89" spans="1:77" s="30" customFormat="1" ht="15.75" customHeight="1">
      <c r="A89" s="297" t="s">
        <v>78</v>
      </c>
      <c r="B89" s="42" t="s">
        <v>79</v>
      </c>
      <c r="C89" s="153">
        <f t="shared" si="103"/>
        <v>0</v>
      </c>
      <c r="D89" s="153">
        <f t="shared" si="104"/>
        <v>0</v>
      </c>
      <c r="E89" s="153">
        <f t="shared" si="105"/>
        <v>0</v>
      </c>
      <c r="F89" s="153">
        <f t="shared" si="106"/>
        <v>0</v>
      </c>
      <c r="G89" s="154">
        <f t="shared" si="100"/>
        <v>0</v>
      </c>
      <c r="H89" s="154">
        <f t="shared" si="101"/>
        <v>0</v>
      </c>
      <c r="I89" s="155">
        <f t="shared" si="102"/>
        <v>0</v>
      </c>
      <c r="J89" s="156"/>
      <c r="K89" s="154"/>
      <c r="L89" s="154"/>
      <c r="M89" s="157"/>
      <c r="N89" s="156"/>
      <c r="O89" s="154"/>
      <c r="P89" s="154"/>
      <c r="Q89" s="157"/>
      <c r="R89" s="156"/>
      <c r="S89" s="154"/>
      <c r="T89" s="154"/>
      <c r="U89" s="157"/>
      <c r="V89" s="156"/>
      <c r="W89" s="154"/>
      <c r="X89" s="154"/>
      <c r="Y89" s="157"/>
      <c r="Z89" s="156"/>
      <c r="AA89" s="154"/>
      <c r="AB89" s="154"/>
      <c r="AC89" s="157"/>
      <c r="AD89" s="156"/>
      <c r="AE89" s="154"/>
      <c r="AF89" s="154"/>
      <c r="AG89" s="157"/>
      <c r="AH89" s="156"/>
      <c r="AI89" s="154"/>
      <c r="AJ89" s="154"/>
      <c r="AK89" s="157"/>
      <c r="AL89" s="156"/>
      <c r="AM89" s="154"/>
      <c r="AN89" s="154"/>
      <c r="AO89" s="157"/>
      <c r="AP89" s="156"/>
      <c r="AQ89" s="154"/>
      <c r="AR89" s="154"/>
      <c r="AS89" s="157"/>
      <c r="AT89" s="156"/>
      <c r="AU89" s="154"/>
      <c r="AV89" s="154"/>
      <c r="AW89" s="157"/>
      <c r="AX89" s="156"/>
      <c r="AY89" s="154"/>
      <c r="AZ89" s="154"/>
      <c r="BA89" s="157"/>
      <c r="BB89" s="156"/>
      <c r="BC89" s="154"/>
      <c r="BD89" s="154"/>
      <c r="BE89" s="157"/>
      <c r="BF89" s="156"/>
      <c r="BG89" s="154"/>
      <c r="BH89" s="154"/>
      <c r="BI89" s="157"/>
      <c r="BJ89" s="156"/>
      <c r="BK89" s="154"/>
      <c r="BL89" s="154"/>
      <c r="BM89" s="157"/>
      <c r="BN89" s="156"/>
      <c r="BO89" s="154"/>
      <c r="BP89" s="154"/>
      <c r="BQ89" s="157"/>
      <c r="BR89" s="156"/>
      <c r="BS89" s="154"/>
      <c r="BT89" s="154"/>
      <c r="BU89" s="157"/>
      <c r="BV89" s="156"/>
      <c r="BW89" s="154"/>
      <c r="BX89" s="154"/>
      <c r="BY89" s="157"/>
    </row>
    <row r="90" spans="1:77" s="30" customFormat="1" ht="15.75" customHeight="1">
      <c r="A90" s="298"/>
      <c r="B90" s="42" t="s">
        <v>80</v>
      </c>
      <c r="C90" s="153">
        <f t="shared" si="103"/>
        <v>0</v>
      </c>
      <c r="D90" s="153">
        <f t="shared" si="104"/>
        <v>0</v>
      </c>
      <c r="E90" s="153">
        <f t="shared" si="105"/>
        <v>0</v>
      </c>
      <c r="F90" s="153">
        <f t="shared" si="106"/>
        <v>0</v>
      </c>
      <c r="G90" s="154">
        <f t="shared" si="100"/>
        <v>0</v>
      </c>
      <c r="H90" s="154">
        <f t="shared" si="101"/>
        <v>0</v>
      </c>
      <c r="I90" s="155">
        <f t="shared" si="102"/>
        <v>0</v>
      </c>
      <c r="J90" s="156"/>
      <c r="K90" s="154"/>
      <c r="L90" s="154"/>
      <c r="M90" s="157"/>
      <c r="N90" s="156"/>
      <c r="O90" s="154"/>
      <c r="P90" s="154"/>
      <c r="Q90" s="157"/>
      <c r="R90" s="156"/>
      <c r="S90" s="154"/>
      <c r="T90" s="154"/>
      <c r="U90" s="157"/>
      <c r="V90" s="156"/>
      <c r="W90" s="154"/>
      <c r="X90" s="154"/>
      <c r="Y90" s="157"/>
      <c r="Z90" s="156"/>
      <c r="AA90" s="154"/>
      <c r="AB90" s="154"/>
      <c r="AC90" s="157"/>
      <c r="AD90" s="156"/>
      <c r="AE90" s="154"/>
      <c r="AF90" s="154"/>
      <c r="AG90" s="157"/>
      <c r="AH90" s="156"/>
      <c r="AI90" s="154"/>
      <c r="AJ90" s="154"/>
      <c r="AK90" s="157"/>
      <c r="AL90" s="156"/>
      <c r="AM90" s="154"/>
      <c r="AN90" s="154"/>
      <c r="AO90" s="157"/>
      <c r="AP90" s="156"/>
      <c r="AQ90" s="154"/>
      <c r="AR90" s="154"/>
      <c r="AS90" s="157"/>
      <c r="AT90" s="156"/>
      <c r="AU90" s="154"/>
      <c r="AV90" s="154"/>
      <c r="AW90" s="157"/>
      <c r="AX90" s="156"/>
      <c r="AY90" s="154"/>
      <c r="AZ90" s="154"/>
      <c r="BA90" s="157"/>
      <c r="BB90" s="156"/>
      <c r="BC90" s="154"/>
      <c r="BD90" s="154"/>
      <c r="BE90" s="157"/>
      <c r="BF90" s="156"/>
      <c r="BG90" s="154"/>
      <c r="BH90" s="154"/>
      <c r="BI90" s="157"/>
      <c r="BJ90" s="156"/>
      <c r="BK90" s="154"/>
      <c r="BL90" s="154"/>
      <c r="BM90" s="157"/>
      <c r="BN90" s="156"/>
      <c r="BO90" s="154"/>
      <c r="BP90" s="154"/>
      <c r="BQ90" s="157"/>
      <c r="BR90" s="156"/>
      <c r="BS90" s="154"/>
      <c r="BT90" s="154"/>
      <c r="BU90" s="157"/>
      <c r="BV90" s="156"/>
      <c r="BW90" s="154"/>
      <c r="BX90" s="154"/>
      <c r="BY90" s="157"/>
    </row>
    <row r="91" spans="1:77" s="30" customFormat="1" ht="15.75" customHeight="1">
      <c r="A91" s="299"/>
      <c r="B91" s="43" t="s">
        <v>68</v>
      </c>
      <c r="C91" s="153">
        <f t="shared" si="103"/>
        <v>0</v>
      </c>
      <c r="D91" s="153">
        <f t="shared" si="104"/>
        <v>0</v>
      </c>
      <c r="E91" s="153">
        <f t="shared" si="105"/>
        <v>0</v>
      </c>
      <c r="F91" s="153">
        <f t="shared" si="106"/>
        <v>0</v>
      </c>
      <c r="G91" s="154">
        <f t="shared" si="100"/>
        <v>0</v>
      </c>
      <c r="H91" s="154">
        <f t="shared" si="101"/>
        <v>0</v>
      </c>
      <c r="I91" s="155">
        <f t="shared" si="102"/>
        <v>0</v>
      </c>
      <c r="J91" s="156"/>
      <c r="K91" s="154"/>
      <c r="L91" s="154"/>
      <c r="M91" s="157"/>
      <c r="N91" s="156"/>
      <c r="O91" s="154"/>
      <c r="P91" s="154"/>
      <c r="Q91" s="157"/>
      <c r="R91" s="156"/>
      <c r="S91" s="154"/>
      <c r="T91" s="154"/>
      <c r="U91" s="157"/>
      <c r="V91" s="156"/>
      <c r="W91" s="154"/>
      <c r="X91" s="154"/>
      <c r="Y91" s="157"/>
      <c r="Z91" s="156"/>
      <c r="AA91" s="154"/>
      <c r="AB91" s="154"/>
      <c r="AC91" s="157"/>
      <c r="AD91" s="156"/>
      <c r="AE91" s="154"/>
      <c r="AF91" s="154"/>
      <c r="AG91" s="157"/>
      <c r="AH91" s="156"/>
      <c r="AI91" s="154"/>
      <c r="AJ91" s="154"/>
      <c r="AK91" s="157"/>
      <c r="AL91" s="156"/>
      <c r="AM91" s="154"/>
      <c r="AN91" s="154"/>
      <c r="AO91" s="157"/>
      <c r="AP91" s="156"/>
      <c r="AQ91" s="154"/>
      <c r="AR91" s="154"/>
      <c r="AS91" s="157"/>
      <c r="AT91" s="156"/>
      <c r="AU91" s="154"/>
      <c r="AV91" s="154"/>
      <c r="AW91" s="157"/>
      <c r="AX91" s="156"/>
      <c r="AY91" s="154"/>
      <c r="AZ91" s="154"/>
      <c r="BA91" s="157"/>
      <c r="BB91" s="156"/>
      <c r="BC91" s="154"/>
      <c r="BD91" s="154"/>
      <c r="BE91" s="157"/>
      <c r="BF91" s="156"/>
      <c r="BG91" s="154"/>
      <c r="BH91" s="154"/>
      <c r="BI91" s="157"/>
      <c r="BJ91" s="156"/>
      <c r="BK91" s="154"/>
      <c r="BL91" s="154"/>
      <c r="BM91" s="157"/>
      <c r="BN91" s="156"/>
      <c r="BO91" s="154"/>
      <c r="BP91" s="154"/>
      <c r="BQ91" s="157"/>
      <c r="BR91" s="156"/>
      <c r="BS91" s="154"/>
      <c r="BT91" s="154"/>
      <c r="BU91" s="157"/>
      <c r="BV91" s="156"/>
      <c r="BW91" s="154"/>
      <c r="BX91" s="154"/>
      <c r="BY91" s="157"/>
    </row>
    <row r="92" spans="1:77" s="30" customFormat="1" ht="15.75" customHeight="1">
      <c r="A92" s="300" t="s">
        <v>81</v>
      </c>
      <c r="B92" s="42" t="s">
        <v>82</v>
      </c>
      <c r="C92" s="153">
        <f t="shared" si="103"/>
        <v>0</v>
      </c>
      <c r="D92" s="153">
        <f t="shared" si="104"/>
        <v>0</v>
      </c>
      <c r="E92" s="153">
        <f t="shared" si="105"/>
        <v>0</v>
      </c>
      <c r="F92" s="153">
        <f t="shared" si="106"/>
        <v>0</v>
      </c>
      <c r="G92" s="154">
        <f t="shared" si="100"/>
        <v>0</v>
      </c>
      <c r="H92" s="154">
        <f t="shared" si="101"/>
        <v>0</v>
      </c>
      <c r="I92" s="155">
        <f t="shared" si="102"/>
        <v>0</v>
      </c>
      <c r="J92" s="156"/>
      <c r="K92" s="154"/>
      <c r="L92" s="154"/>
      <c r="M92" s="157"/>
      <c r="N92" s="156"/>
      <c r="O92" s="154"/>
      <c r="P92" s="154"/>
      <c r="Q92" s="157"/>
      <c r="R92" s="156"/>
      <c r="S92" s="154"/>
      <c r="T92" s="154"/>
      <c r="U92" s="157"/>
      <c r="V92" s="156"/>
      <c r="W92" s="154"/>
      <c r="X92" s="154"/>
      <c r="Y92" s="157"/>
      <c r="Z92" s="156"/>
      <c r="AA92" s="154"/>
      <c r="AB92" s="154"/>
      <c r="AC92" s="157"/>
      <c r="AD92" s="156"/>
      <c r="AE92" s="154"/>
      <c r="AF92" s="154"/>
      <c r="AG92" s="157"/>
      <c r="AH92" s="156"/>
      <c r="AI92" s="154"/>
      <c r="AJ92" s="154"/>
      <c r="AK92" s="157"/>
      <c r="AL92" s="156"/>
      <c r="AM92" s="154"/>
      <c r="AN92" s="154"/>
      <c r="AO92" s="157"/>
      <c r="AP92" s="156"/>
      <c r="AQ92" s="154"/>
      <c r="AR92" s="154"/>
      <c r="AS92" s="157"/>
      <c r="AT92" s="156"/>
      <c r="AU92" s="154"/>
      <c r="AV92" s="154"/>
      <c r="AW92" s="157"/>
      <c r="AX92" s="156"/>
      <c r="AY92" s="154"/>
      <c r="AZ92" s="154"/>
      <c r="BA92" s="157"/>
      <c r="BB92" s="156"/>
      <c r="BC92" s="154"/>
      <c r="BD92" s="154"/>
      <c r="BE92" s="157"/>
      <c r="BF92" s="156"/>
      <c r="BG92" s="154"/>
      <c r="BH92" s="154"/>
      <c r="BI92" s="157"/>
      <c r="BJ92" s="156"/>
      <c r="BK92" s="154"/>
      <c r="BL92" s="154"/>
      <c r="BM92" s="157"/>
      <c r="BN92" s="156"/>
      <c r="BO92" s="154"/>
      <c r="BP92" s="154"/>
      <c r="BQ92" s="157"/>
      <c r="BR92" s="156"/>
      <c r="BS92" s="154"/>
      <c r="BT92" s="154"/>
      <c r="BU92" s="157"/>
      <c r="BV92" s="156"/>
      <c r="BW92" s="154"/>
      <c r="BX92" s="154"/>
      <c r="BY92" s="157"/>
    </row>
    <row r="93" spans="1:77" s="30" customFormat="1" ht="15.75" customHeight="1">
      <c r="A93" s="301"/>
      <c r="B93" s="43" t="s">
        <v>68</v>
      </c>
      <c r="C93" s="153">
        <f t="shared" si="103"/>
        <v>0</v>
      </c>
      <c r="D93" s="153">
        <f t="shared" si="104"/>
        <v>0</v>
      </c>
      <c r="E93" s="153">
        <f t="shared" si="105"/>
        <v>0</v>
      </c>
      <c r="F93" s="153">
        <f t="shared" si="106"/>
        <v>0</v>
      </c>
      <c r="G93" s="154">
        <f t="shared" si="100"/>
        <v>0</v>
      </c>
      <c r="H93" s="154">
        <f t="shared" si="101"/>
        <v>0</v>
      </c>
      <c r="I93" s="155">
        <f t="shared" si="102"/>
        <v>0</v>
      </c>
      <c r="J93" s="156"/>
      <c r="K93" s="154"/>
      <c r="L93" s="154"/>
      <c r="M93" s="157"/>
      <c r="N93" s="156"/>
      <c r="O93" s="154"/>
      <c r="P93" s="154"/>
      <c r="Q93" s="157"/>
      <c r="R93" s="156"/>
      <c r="S93" s="154"/>
      <c r="T93" s="154"/>
      <c r="U93" s="157"/>
      <c r="V93" s="156"/>
      <c r="W93" s="154"/>
      <c r="X93" s="154"/>
      <c r="Y93" s="157"/>
      <c r="Z93" s="156"/>
      <c r="AA93" s="154"/>
      <c r="AB93" s="154"/>
      <c r="AC93" s="157"/>
      <c r="AD93" s="156"/>
      <c r="AE93" s="154"/>
      <c r="AF93" s="154"/>
      <c r="AG93" s="157"/>
      <c r="AH93" s="156"/>
      <c r="AI93" s="154"/>
      <c r="AJ93" s="154"/>
      <c r="AK93" s="157"/>
      <c r="AL93" s="156"/>
      <c r="AM93" s="154"/>
      <c r="AN93" s="154"/>
      <c r="AO93" s="157"/>
      <c r="AP93" s="156"/>
      <c r="AQ93" s="154"/>
      <c r="AR93" s="154"/>
      <c r="AS93" s="157"/>
      <c r="AT93" s="156"/>
      <c r="AU93" s="154"/>
      <c r="AV93" s="154"/>
      <c r="AW93" s="157"/>
      <c r="AX93" s="156"/>
      <c r="AY93" s="154"/>
      <c r="AZ93" s="154"/>
      <c r="BA93" s="157"/>
      <c r="BB93" s="156"/>
      <c r="BC93" s="154"/>
      <c r="BD93" s="154"/>
      <c r="BE93" s="157"/>
      <c r="BF93" s="156"/>
      <c r="BG93" s="154"/>
      <c r="BH93" s="154"/>
      <c r="BI93" s="157"/>
      <c r="BJ93" s="156"/>
      <c r="BK93" s="154"/>
      <c r="BL93" s="154"/>
      <c r="BM93" s="157"/>
      <c r="BN93" s="156"/>
      <c r="BO93" s="154"/>
      <c r="BP93" s="154"/>
      <c r="BQ93" s="157"/>
      <c r="BR93" s="156"/>
      <c r="BS93" s="154"/>
      <c r="BT93" s="154"/>
      <c r="BU93" s="157"/>
      <c r="BV93" s="156"/>
      <c r="BW93" s="154"/>
      <c r="BX93" s="154"/>
      <c r="BY93" s="157"/>
    </row>
    <row r="94" spans="1:77" s="30" customFormat="1" ht="15.75" customHeight="1">
      <c r="A94" s="297" t="s">
        <v>85</v>
      </c>
      <c r="B94" s="42" t="s">
        <v>86</v>
      </c>
      <c r="C94" s="153">
        <f t="shared" si="103"/>
        <v>0</v>
      </c>
      <c r="D94" s="153">
        <f t="shared" si="104"/>
        <v>0</v>
      </c>
      <c r="E94" s="153">
        <f t="shared" si="105"/>
        <v>0</v>
      </c>
      <c r="F94" s="153">
        <f t="shared" si="106"/>
        <v>0</v>
      </c>
      <c r="G94" s="154">
        <f t="shared" si="100"/>
        <v>0</v>
      </c>
      <c r="H94" s="154">
        <f t="shared" si="101"/>
        <v>0</v>
      </c>
      <c r="I94" s="155">
        <f t="shared" si="102"/>
        <v>0</v>
      </c>
      <c r="J94" s="156"/>
      <c r="K94" s="154"/>
      <c r="L94" s="154"/>
      <c r="M94" s="157"/>
      <c r="N94" s="156"/>
      <c r="O94" s="154"/>
      <c r="P94" s="154"/>
      <c r="Q94" s="157"/>
      <c r="R94" s="156"/>
      <c r="S94" s="154"/>
      <c r="T94" s="154"/>
      <c r="U94" s="157"/>
      <c r="V94" s="156"/>
      <c r="W94" s="154"/>
      <c r="X94" s="154"/>
      <c r="Y94" s="157"/>
      <c r="Z94" s="156"/>
      <c r="AA94" s="154"/>
      <c r="AB94" s="154"/>
      <c r="AC94" s="157"/>
      <c r="AD94" s="156"/>
      <c r="AE94" s="154"/>
      <c r="AF94" s="154"/>
      <c r="AG94" s="157"/>
      <c r="AH94" s="156"/>
      <c r="AI94" s="154"/>
      <c r="AJ94" s="154"/>
      <c r="AK94" s="157"/>
      <c r="AL94" s="156"/>
      <c r="AM94" s="154"/>
      <c r="AN94" s="154"/>
      <c r="AO94" s="157"/>
      <c r="AP94" s="156"/>
      <c r="AQ94" s="154"/>
      <c r="AR94" s="154"/>
      <c r="AS94" s="157"/>
      <c r="AT94" s="156"/>
      <c r="AU94" s="154"/>
      <c r="AV94" s="154"/>
      <c r="AW94" s="157"/>
      <c r="AX94" s="156"/>
      <c r="AY94" s="154"/>
      <c r="AZ94" s="154"/>
      <c r="BA94" s="157"/>
      <c r="BB94" s="156"/>
      <c r="BC94" s="154"/>
      <c r="BD94" s="154"/>
      <c r="BE94" s="157"/>
      <c r="BF94" s="156"/>
      <c r="BG94" s="154"/>
      <c r="BH94" s="154"/>
      <c r="BI94" s="157"/>
      <c r="BJ94" s="156"/>
      <c r="BK94" s="154"/>
      <c r="BL94" s="154"/>
      <c r="BM94" s="157"/>
      <c r="BN94" s="156"/>
      <c r="BO94" s="154"/>
      <c r="BP94" s="154"/>
      <c r="BQ94" s="157"/>
      <c r="BR94" s="156"/>
      <c r="BS94" s="154"/>
      <c r="BT94" s="154"/>
      <c r="BU94" s="157"/>
      <c r="BV94" s="156"/>
      <c r="BW94" s="154"/>
      <c r="BX94" s="154"/>
      <c r="BY94" s="157"/>
    </row>
    <row r="95" spans="1:77" s="30" customFormat="1" ht="15.75" customHeight="1">
      <c r="A95" s="298"/>
      <c r="B95" s="42" t="s">
        <v>87</v>
      </c>
      <c r="C95" s="153">
        <f t="shared" si="103"/>
        <v>0</v>
      </c>
      <c r="D95" s="153">
        <f t="shared" si="104"/>
        <v>0</v>
      </c>
      <c r="E95" s="153">
        <f t="shared" si="105"/>
        <v>0</v>
      </c>
      <c r="F95" s="153">
        <f t="shared" si="106"/>
        <v>0</v>
      </c>
      <c r="G95" s="154">
        <f t="shared" si="100"/>
        <v>0</v>
      </c>
      <c r="H95" s="154">
        <f t="shared" si="101"/>
        <v>0</v>
      </c>
      <c r="I95" s="155">
        <f t="shared" si="102"/>
        <v>0</v>
      </c>
      <c r="J95" s="156"/>
      <c r="K95" s="154"/>
      <c r="L95" s="154"/>
      <c r="M95" s="157"/>
      <c r="N95" s="156"/>
      <c r="O95" s="154"/>
      <c r="P95" s="154"/>
      <c r="Q95" s="157"/>
      <c r="R95" s="156"/>
      <c r="S95" s="154"/>
      <c r="T95" s="154"/>
      <c r="U95" s="157"/>
      <c r="V95" s="156"/>
      <c r="W95" s="154"/>
      <c r="X95" s="154"/>
      <c r="Y95" s="157"/>
      <c r="Z95" s="156"/>
      <c r="AA95" s="154"/>
      <c r="AB95" s="154"/>
      <c r="AC95" s="157"/>
      <c r="AD95" s="156"/>
      <c r="AE95" s="154"/>
      <c r="AF95" s="154"/>
      <c r="AG95" s="157"/>
      <c r="AH95" s="156"/>
      <c r="AI95" s="154"/>
      <c r="AJ95" s="154"/>
      <c r="AK95" s="157"/>
      <c r="AL95" s="156"/>
      <c r="AM95" s="154"/>
      <c r="AN95" s="154"/>
      <c r="AO95" s="157"/>
      <c r="AP95" s="156"/>
      <c r="AQ95" s="154"/>
      <c r="AR95" s="154"/>
      <c r="AS95" s="157"/>
      <c r="AT95" s="156"/>
      <c r="AU95" s="154"/>
      <c r="AV95" s="154"/>
      <c r="AW95" s="157"/>
      <c r="AX95" s="156"/>
      <c r="AY95" s="154"/>
      <c r="AZ95" s="154"/>
      <c r="BA95" s="157"/>
      <c r="BB95" s="156"/>
      <c r="BC95" s="154"/>
      <c r="BD95" s="154"/>
      <c r="BE95" s="157"/>
      <c r="BF95" s="156"/>
      <c r="BG95" s="154"/>
      <c r="BH95" s="154"/>
      <c r="BI95" s="157"/>
      <c r="BJ95" s="156"/>
      <c r="BK95" s="154"/>
      <c r="BL95" s="154"/>
      <c r="BM95" s="157"/>
      <c r="BN95" s="156"/>
      <c r="BO95" s="154"/>
      <c r="BP95" s="154"/>
      <c r="BQ95" s="157"/>
      <c r="BR95" s="156"/>
      <c r="BS95" s="154"/>
      <c r="BT95" s="154"/>
      <c r="BU95" s="157"/>
      <c r="BV95" s="156"/>
      <c r="BW95" s="154"/>
      <c r="BX95" s="154"/>
      <c r="BY95" s="157"/>
    </row>
    <row r="96" spans="1:77" s="30" customFormat="1" ht="15.75" customHeight="1">
      <c r="A96" s="298"/>
      <c r="B96" s="42" t="s">
        <v>88</v>
      </c>
      <c r="C96" s="153">
        <f t="shared" si="103"/>
        <v>0</v>
      </c>
      <c r="D96" s="153">
        <f t="shared" si="104"/>
        <v>0</v>
      </c>
      <c r="E96" s="153">
        <f t="shared" si="105"/>
        <v>0</v>
      </c>
      <c r="F96" s="153">
        <f t="shared" si="106"/>
        <v>0</v>
      </c>
      <c r="G96" s="154">
        <f t="shared" si="100"/>
        <v>0</v>
      </c>
      <c r="H96" s="154">
        <f t="shared" si="101"/>
        <v>0</v>
      </c>
      <c r="I96" s="155">
        <f t="shared" si="102"/>
        <v>0</v>
      </c>
      <c r="J96" s="156"/>
      <c r="K96" s="154"/>
      <c r="L96" s="154"/>
      <c r="M96" s="157"/>
      <c r="N96" s="156"/>
      <c r="O96" s="154"/>
      <c r="P96" s="154"/>
      <c r="Q96" s="157"/>
      <c r="R96" s="156"/>
      <c r="S96" s="154"/>
      <c r="T96" s="154"/>
      <c r="U96" s="157"/>
      <c r="V96" s="156"/>
      <c r="W96" s="154"/>
      <c r="X96" s="154"/>
      <c r="Y96" s="157"/>
      <c r="Z96" s="156"/>
      <c r="AA96" s="154"/>
      <c r="AB96" s="154"/>
      <c r="AC96" s="157"/>
      <c r="AD96" s="156"/>
      <c r="AE96" s="154"/>
      <c r="AF96" s="154"/>
      <c r="AG96" s="157"/>
      <c r="AH96" s="156"/>
      <c r="AI96" s="154"/>
      <c r="AJ96" s="154"/>
      <c r="AK96" s="157"/>
      <c r="AL96" s="156"/>
      <c r="AM96" s="154"/>
      <c r="AN96" s="154"/>
      <c r="AO96" s="157"/>
      <c r="AP96" s="156"/>
      <c r="AQ96" s="154"/>
      <c r="AR96" s="154"/>
      <c r="AS96" s="157"/>
      <c r="AT96" s="156"/>
      <c r="AU96" s="154"/>
      <c r="AV96" s="154"/>
      <c r="AW96" s="157"/>
      <c r="AX96" s="156"/>
      <c r="AY96" s="154"/>
      <c r="AZ96" s="154"/>
      <c r="BA96" s="157"/>
      <c r="BB96" s="156"/>
      <c r="BC96" s="154"/>
      <c r="BD96" s="154"/>
      <c r="BE96" s="157"/>
      <c r="BF96" s="156"/>
      <c r="BG96" s="154"/>
      <c r="BH96" s="154"/>
      <c r="BI96" s="157"/>
      <c r="BJ96" s="156"/>
      <c r="BK96" s="154"/>
      <c r="BL96" s="154"/>
      <c r="BM96" s="157"/>
      <c r="BN96" s="156"/>
      <c r="BO96" s="154"/>
      <c r="BP96" s="154"/>
      <c r="BQ96" s="157"/>
      <c r="BR96" s="156"/>
      <c r="BS96" s="154"/>
      <c r="BT96" s="154"/>
      <c r="BU96" s="157"/>
      <c r="BV96" s="156"/>
      <c r="BW96" s="154"/>
      <c r="BX96" s="154"/>
      <c r="BY96" s="157"/>
    </row>
    <row r="97" spans="1:77" s="30" customFormat="1" ht="15.75" customHeight="1">
      <c r="A97" s="299"/>
      <c r="B97" s="43" t="s">
        <v>89</v>
      </c>
      <c r="C97" s="153">
        <f t="shared" si="103"/>
        <v>0</v>
      </c>
      <c r="D97" s="153">
        <f t="shared" si="104"/>
        <v>0</v>
      </c>
      <c r="E97" s="153">
        <f t="shared" si="105"/>
        <v>0</v>
      </c>
      <c r="F97" s="153">
        <f t="shared" si="106"/>
        <v>0</v>
      </c>
      <c r="G97" s="154">
        <f t="shared" si="100"/>
        <v>0</v>
      </c>
      <c r="H97" s="154">
        <f t="shared" si="101"/>
        <v>0</v>
      </c>
      <c r="I97" s="155">
        <f t="shared" si="102"/>
        <v>0</v>
      </c>
      <c r="J97" s="156"/>
      <c r="K97" s="154"/>
      <c r="L97" s="154"/>
      <c r="M97" s="157"/>
      <c r="N97" s="156"/>
      <c r="O97" s="154"/>
      <c r="P97" s="154"/>
      <c r="Q97" s="157"/>
      <c r="R97" s="156"/>
      <c r="S97" s="154"/>
      <c r="T97" s="154"/>
      <c r="U97" s="157"/>
      <c r="V97" s="156"/>
      <c r="W97" s="154"/>
      <c r="X97" s="154"/>
      <c r="Y97" s="157"/>
      <c r="Z97" s="156"/>
      <c r="AA97" s="154"/>
      <c r="AB97" s="154"/>
      <c r="AC97" s="157"/>
      <c r="AD97" s="156"/>
      <c r="AE97" s="154"/>
      <c r="AF97" s="154"/>
      <c r="AG97" s="157"/>
      <c r="AH97" s="156"/>
      <c r="AI97" s="154"/>
      <c r="AJ97" s="154"/>
      <c r="AK97" s="157"/>
      <c r="AL97" s="156"/>
      <c r="AM97" s="154"/>
      <c r="AN97" s="154"/>
      <c r="AO97" s="157"/>
      <c r="AP97" s="156"/>
      <c r="AQ97" s="154"/>
      <c r="AR97" s="154"/>
      <c r="AS97" s="157"/>
      <c r="AT97" s="156"/>
      <c r="AU97" s="154"/>
      <c r="AV97" s="154"/>
      <c r="AW97" s="157"/>
      <c r="AX97" s="156"/>
      <c r="AY97" s="154"/>
      <c r="AZ97" s="154"/>
      <c r="BA97" s="157"/>
      <c r="BB97" s="156"/>
      <c r="BC97" s="154"/>
      <c r="BD97" s="154"/>
      <c r="BE97" s="157"/>
      <c r="BF97" s="156"/>
      <c r="BG97" s="154"/>
      <c r="BH97" s="154"/>
      <c r="BI97" s="157"/>
      <c r="BJ97" s="156"/>
      <c r="BK97" s="154"/>
      <c r="BL97" s="154"/>
      <c r="BM97" s="157"/>
      <c r="BN97" s="156"/>
      <c r="BO97" s="154"/>
      <c r="BP97" s="154"/>
      <c r="BQ97" s="157"/>
      <c r="BR97" s="156"/>
      <c r="BS97" s="154"/>
      <c r="BT97" s="154"/>
      <c r="BU97" s="157"/>
      <c r="BV97" s="156"/>
      <c r="BW97" s="154"/>
      <c r="BX97" s="154"/>
      <c r="BY97" s="157"/>
    </row>
    <row r="98" spans="1:77" s="30" customFormat="1" ht="15.75" customHeight="1">
      <c r="A98" s="44" t="s">
        <v>90</v>
      </c>
      <c r="B98" s="43" t="s">
        <v>68</v>
      </c>
      <c r="C98" s="153">
        <f t="shared" si="103"/>
        <v>0</v>
      </c>
      <c r="D98" s="153">
        <f t="shared" si="104"/>
        <v>0</v>
      </c>
      <c r="E98" s="153">
        <f t="shared" si="105"/>
        <v>0</v>
      </c>
      <c r="F98" s="153">
        <f t="shared" si="106"/>
        <v>0</v>
      </c>
      <c r="G98" s="154">
        <f t="shared" si="100"/>
        <v>0</v>
      </c>
      <c r="H98" s="154">
        <f t="shared" si="101"/>
        <v>0</v>
      </c>
      <c r="I98" s="155">
        <f t="shared" si="102"/>
        <v>0</v>
      </c>
      <c r="J98" s="156"/>
      <c r="K98" s="154"/>
      <c r="L98" s="154"/>
      <c r="M98" s="157"/>
      <c r="N98" s="156"/>
      <c r="O98" s="154"/>
      <c r="P98" s="154"/>
      <c r="Q98" s="157"/>
      <c r="R98" s="156"/>
      <c r="S98" s="154"/>
      <c r="T98" s="154"/>
      <c r="U98" s="157"/>
      <c r="V98" s="156"/>
      <c r="W98" s="154"/>
      <c r="X98" s="154"/>
      <c r="Y98" s="157"/>
      <c r="Z98" s="156"/>
      <c r="AA98" s="154"/>
      <c r="AB98" s="154"/>
      <c r="AC98" s="157"/>
      <c r="AD98" s="156"/>
      <c r="AE98" s="154"/>
      <c r="AF98" s="154"/>
      <c r="AG98" s="157"/>
      <c r="AH98" s="156"/>
      <c r="AI98" s="154"/>
      <c r="AJ98" s="154"/>
      <c r="AK98" s="157"/>
      <c r="AL98" s="156"/>
      <c r="AM98" s="154"/>
      <c r="AN98" s="154"/>
      <c r="AO98" s="157"/>
      <c r="AP98" s="156"/>
      <c r="AQ98" s="154"/>
      <c r="AR98" s="154"/>
      <c r="AS98" s="157"/>
      <c r="AT98" s="156"/>
      <c r="AU98" s="154"/>
      <c r="AV98" s="154"/>
      <c r="AW98" s="157"/>
      <c r="AX98" s="156"/>
      <c r="AY98" s="154"/>
      <c r="AZ98" s="154"/>
      <c r="BA98" s="157"/>
      <c r="BB98" s="156"/>
      <c r="BC98" s="154"/>
      <c r="BD98" s="154"/>
      <c r="BE98" s="157"/>
      <c r="BF98" s="156"/>
      <c r="BG98" s="154"/>
      <c r="BH98" s="154"/>
      <c r="BI98" s="157"/>
      <c r="BJ98" s="156"/>
      <c r="BK98" s="154"/>
      <c r="BL98" s="154"/>
      <c r="BM98" s="157"/>
      <c r="BN98" s="156"/>
      <c r="BO98" s="154"/>
      <c r="BP98" s="154"/>
      <c r="BQ98" s="157"/>
      <c r="BR98" s="156"/>
      <c r="BS98" s="154"/>
      <c r="BT98" s="154"/>
      <c r="BU98" s="157"/>
      <c r="BV98" s="156"/>
      <c r="BW98" s="154"/>
      <c r="BX98" s="154"/>
      <c r="BY98" s="157"/>
    </row>
    <row r="99" spans="1:77" s="30" customFormat="1" ht="15.75" customHeight="1" thickBot="1">
      <c r="A99" s="302" t="s">
        <v>91</v>
      </c>
      <c r="B99" s="303"/>
      <c r="C99" s="153">
        <f t="shared" si="103"/>
        <v>0</v>
      </c>
      <c r="D99" s="153">
        <f t="shared" si="104"/>
        <v>0</v>
      </c>
      <c r="E99" s="153">
        <f t="shared" si="105"/>
        <v>0</v>
      </c>
      <c r="F99" s="153">
        <f t="shared" si="106"/>
        <v>0</v>
      </c>
      <c r="G99" s="154">
        <f t="shared" si="100"/>
        <v>0</v>
      </c>
      <c r="H99" s="154">
        <f t="shared" si="101"/>
        <v>0</v>
      </c>
      <c r="I99" s="155">
        <f t="shared" si="102"/>
        <v>0</v>
      </c>
      <c r="J99" s="158"/>
      <c r="K99" s="159"/>
      <c r="L99" s="159"/>
      <c r="M99" s="160"/>
      <c r="N99" s="158"/>
      <c r="O99" s="159"/>
      <c r="P99" s="159"/>
      <c r="Q99" s="160"/>
      <c r="R99" s="158"/>
      <c r="S99" s="159"/>
      <c r="T99" s="159"/>
      <c r="U99" s="160"/>
      <c r="V99" s="158"/>
      <c r="W99" s="159"/>
      <c r="X99" s="159"/>
      <c r="Y99" s="160"/>
      <c r="Z99" s="158"/>
      <c r="AA99" s="159"/>
      <c r="AB99" s="159"/>
      <c r="AC99" s="160"/>
      <c r="AD99" s="158"/>
      <c r="AE99" s="159"/>
      <c r="AF99" s="159"/>
      <c r="AG99" s="160"/>
      <c r="AH99" s="158"/>
      <c r="AI99" s="159"/>
      <c r="AJ99" s="159"/>
      <c r="AK99" s="160"/>
      <c r="AL99" s="158"/>
      <c r="AM99" s="159"/>
      <c r="AN99" s="159"/>
      <c r="AO99" s="160"/>
      <c r="AP99" s="158"/>
      <c r="AQ99" s="159"/>
      <c r="AR99" s="159"/>
      <c r="AS99" s="160"/>
      <c r="AT99" s="158"/>
      <c r="AU99" s="159"/>
      <c r="AV99" s="159"/>
      <c r="AW99" s="160"/>
      <c r="AX99" s="158"/>
      <c r="AY99" s="159"/>
      <c r="AZ99" s="159"/>
      <c r="BA99" s="160"/>
      <c r="BB99" s="158"/>
      <c r="BC99" s="159"/>
      <c r="BD99" s="159"/>
      <c r="BE99" s="160"/>
      <c r="BF99" s="158"/>
      <c r="BG99" s="159"/>
      <c r="BH99" s="159"/>
      <c r="BI99" s="160"/>
      <c r="BJ99" s="158"/>
      <c r="BK99" s="159"/>
      <c r="BL99" s="159"/>
      <c r="BM99" s="160"/>
      <c r="BN99" s="158"/>
      <c r="BO99" s="159"/>
      <c r="BP99" s="159"/>
      <c r="BQ99" s="160"/>
      <c r="BR99" s="158"/>
      <c r="BS99" s="159"/>
      <c r="BT99" s="159"/>
      <c r="BU99" s="160"/>
      <c r="BV99" s="158"/>
      <c r="BW99" s="159"/>
      <c r="BX99" s="159"/>
      <c r="BY99" s="160"/>
    </row>
    <row r="101" spans="1:77" ht="39.75" customHeight="1">
      <c r="A101" s="296" t="s">
        <v>121</v>
      </c>
      <c r="B101" s="185"/>
      <c r="C101" s="185"/>
      <c r="D101" s="185"/>
      <c r="E101" s="185"/>
      <c r="F101" s="185"/>
      <c r="G101" s="185"/>
      <c r="H101" s="185"/>
      <c r="I101" s="185"/>
    </row>
    <row r="102" spans="1:77" ht="18.75">
      <c r="A102" s="76" t="s">
        <v>117</v>
      </c>
      <c r="B102" s="76"/>
      <c r="C102" s="76"/>
      <c r="D102" s="76"/>
      <c r="E102" s="76"/>
      <c r="F102" s="76"/>
      <c r="G102" s="76"/>
      <c r="H102" s="76"/>
      <c r="I102" s="76"/>
    </row>
    <row r="103" spans="1:77" ht="18.75">
      <c r="A103" s="76"/>
      <c r="B103" s="76"/>
      <c r="C103" s="76"/>
      <c r="D103" s="76"/>
      <c r="E103" s="76"/>
      <c r="F103" s="76"/>
      <c r="G103" s="76"/>
      <c r="H103" s="76"/>
      <c r="I103" s="76"/>
    </row>
    <row r="104" spans="1:77" ht="44.25" customHeight="1">
      <c r="A104" s="184" t="s">
        <v>162</v>
      </c>
      <c r="B104" s="184"/>
      <c r="C104" s="76"/>
      <c r="D104" s="76"/>
      <c r="E104" s="76"/>
      <c r="F104" s="76"/>
      <c r="G104" s="76"/>
      <c r="H104" s="76"/>
      <c r="I104" s="76"/>
    </row>
  </sheetData>
  <mergeCells count="79">
    <mergeCell ref="BV2:BY2"/>
    <mergeCell ref="BV3:BY3"/>
    <mergeCell ref="BJ2:BM2"/>
    <mergeCell ref="BF3:BI3"/>
    <mergeCell ref="BJ3:BM3"/>
    <mergeCell ref="BR2:BU2"/>
    <mergeCell ref="BR3:BU3"/>
    <mergeCell ref="BN3:BQ3"/>
    <mergeCell ref="BN2:BQ2"/>
    <mergeCell ref="AX2:BA2"/>
    <mergeCell ref="BB2:BE2"/>
    <mergeCell ref="AX3:BA3"/>
    <mergeCell ref="BB3:BE3"/>
    <mergeCell ref="BF2:BI2"/>
    <mergeCell ref="AL3:AO3"/>
    <mergeCell ref="AP2:AS2"/>
    <mergeCell ref="AP3:AS3"/>
    <mergeCell ref="AT2:AW2"/>
    <mergeCell ref="AT3:AW3"/>
    <mergeCell ref="AL2:AO2"/>
    <mergeCell ref="A101:I101"/>
    <mergeCell ref="A104:B104"/>
    <mergeCell ref="J2:M2"/>
    <mergeCell ref="J3:M3"/>
    <mergeCell ref="N2:Q2"/>
    <mergeCell ref="N3:Q3"/>
    <mergeCell ref="A78:A80"/>
    <mergeCell ref="A81:A83"/>
    <mergeCell ref="A84:A86"/>
    <mergeCell ref="A87:A88"/>
    <mergeCell ref="A89:A91"/>
    <mergeCell ref="A92:A93"/>
    <mergeCell ref="A94:A97"/>
    <mergeCell ref="A99:B99"/>
    <mergeCell ref="A77:B77"/>
    <mergeCell ref="A38:A40"/>
    <mergeCell ref="A1:I1"/>
    <mergeCell ref="C3:F3"/>
    <mergeCell ref="G3:I3"/>
    <mergeCell ref="A3:B4"/>
    <mergeCell ref="A2:B2"/>
    <mergeCell ref="A68:A70"/>
    <mergeCell ref="A71:A74"/>
    <mergeCell ref="A76:B76"/>
    <mergeCell ref="A30:A32"/>
    <mergeCell ref="A33:A35"/>
    <mergeCell ref="A36:A37"/>
    <mergeCell ref="A54:A56"/>
    <mergeCell ref="A57:A59"/>
    <mergeCell ref="A60:A62"/>
    <mergeCell ref="A63:A64"/>
    <mergeCell ref="A65:A67"/>
    <mergeCell ref="A41:A43"/>
    <mergeCell ref="A44:A47"/>
    <mergeCell ref="A49:B49"/>
    <mergeCell ref="A50:B50"/>
    <mergeCell ref="A51:A53"/>
    <mergeCell ref="A25:B25"/>
    <mergeCell ref="A26:B26"/>
    <mergeCell ref="A27:A29"/>
    <mergeCell ref="A24:B24"/>
    <mergeCell ref="A11:A15"/>
    <mergeCell ref="A16:A20"/>
    <mergeCell ref="A21:B21"/>
    <mergeCell ref="A22:B22"/>
    <mergeCell ref="A23:B23"/>
    <mergeCell ref="A6:B6"/>
    <mergeCell ref="A7:A10"/>
    <mergeCell ref="C2:I2"/>
    <mergeCell ref="R2:U2"/>
    <mergeCell ref="V2:Y2"/>
    <mergeCell ref="R3:U3"/>
    <mergeCell ref="V3:Y3"/>
    <mergeCell ref="Z2:AC2"/>
    <mergeCell ref="Z3:AC3"/>
    <mergeCell ref="AD2:AG2"/>
    <mergeCell ref="AH2:AK2"/>
    <mergeCell ref="AD3:AG3"/>
    <mergeCell ref="AH3:AK3"/>
  </mergeCells>
  <pageMargins left="0.78740157480314965" right="0.39370078740157483" top="1.5748031496062993" bottom="0" header="0" footer="0"/>
  <pageSetup paperSize="9" scale="34" orientation="portrait" r:id="rId1"/>
  <colBreaks count="4" manualBreakCount="4">
    <brk id="17" max="1048575" man="1"/>
    <brk id="33" max="1048575" man="1"/>
    <brk id="49" max="1048575" man="1"/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в разрезе детских садов</vt:lpstr>
      <vt:lpstr>свод по детским садам</vt:lpstr>
      <vt:lpstr>разрез по школам</vt:lpstr>
      <vt:lpstr>свод  по школам на 1.09.20</vt:lpstr>
      <vt:lpstr>'в разрезе детских садов'!Заголовки_для_печати</vt:lpstr>
      <vt:lpstr>'разрез по школам'!Заголовки_для_печати</vt:lpstr>
      <vt:lpstr>'свод  по школам на 1.09.20'!Заголовки_для_печати</vt:lpstr>
      <vt:lpstr>'свод по детским садам'!Заголовки_для_печати</vt:lpstr>
      <vt:lpstr>'в разрезе детских садов'!Область_печати</vt:lpstr>
      <vt:lpstr>'свод по детским садам'!Область_печати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Рузайкина14</dc:creator>
  <cp:lastModifiedBy>user</cp:lastModifiedBy>
  <cp:lastPrinted>2020-11-18T13:18:07Z</cp:lastPrinted>
  <dcterms:created xsi:type="dcterms:W3CDTF">2019-07-31T10:50:48Z</dcterms:created>
  <dcterms:modified xsi:type="dcterms:W3CDTF">2020-11-18T13:18:12Z</dcterms:modified>
</cp:coreProperties>
</file>